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nnstateoffice365.sharepoint.com/sites/UBO/UBO Projects/Appropriation Request/Appropriation Request - History/2023-24/"/>
    </mc:Choice>
  </mc:AlternateContent>
  <xr:revisionPtr revIDLastSave="13" documentId="8_{C4DF81C4-D86E-44EC-BB1A-35FAED2A3278}" xr6:coauthVersionLast="47" xr6:coauthVersionMax="47" xr10:uidLastSave="{5A74A491-ACD1-479E-8245-89D35367A813}"/>
  <bookViews>
    <workbookView xWindow="28680" yWindow="234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28" i="1"/>
  <c r="F33" i="1" s="1"/>
  <c r="F18" i="1"/>
  <c r="F9" i="1"/>
  <c r="F14" i="1" s="1"/>
  <c r="F39" i="1" l="1"/>
  <c r="F20" i="1"/>
  <c r="F54" i="1"/>
  <c r="F45" i="1"/>
  <c r="F50" i="1" s="1"/>
  <c r="F56" i="1" l="1"/>
  <c r="F62" i="1"/>
  <c r="F71" i="1" l="1"/>
  <c r="F67" i="1"/>
  <c r="F73" i="1" l="1"/>
  <c r="F88" i="1"/>
  <c r="F79" i="1"/>
  <c r="F84" i="1" s="1"/>
  <c r="F90" i="1" l="1"/>
  <c r="F105" i="1"/>
  <c r="F96" i="1"/>
  <c r="F101" i="1" s="1"/>
  <c r="F107" i="1" l="1"/>
  <c r="F122" i="1"/>
  <c r="F113" i="1"/>
  <c r="F118" i="1" s="1"/>
  <c r="F124" i="1" l="1"/>
  <c r="F146" i="1"/>
  <c r="F135" i="1"/>
  <c r="F140" i="1" s="1"/>
  <c r="F148" i="1" l="1"/>
  <c r="F165" i="1"/>
  <c r="F154" i="1"/>
  <c r="F159" i="1" s="1"/>
  <c r="F167" i="1" l="1"/>
  <c r="F185" i="1"/>
  <c r="F174" i="1"/>
  <c r="F179" i="1" s="1"/>
  <c r="F187" i="1" l="1"/>
  <c r="F204" i="1"/>
  <c r="F193" i="1"/>
  <c r="F198" i="1" l="1"/>
  <c r="F206" i="1" s="1"/>
  <c r="F243" i="1"/>
  <c r="F232" i="1"/>
  <c r="F237" i="1" s="1"/>
  <c r="F224" i="1"/>
  <c r="F213" i="1"/>
  <c r="F218" i="1" s="1"/>
  <c r="F245" i="1" l="1"/>
  <c r="F226" i="1"/>
  <c r="F252" i="1"/>
  <c r="F257" i="1" s="1"/>
  <c r="F263" i="1" l="1"/>
  <c r="F265" i="1" s="1"/>
  <c r="F363" i="1" l="1"/>
  <c r="F504" i="1"/>
  <c r="F488" i="1"/>
  <c r="F475" i="1"/>
  <c r="F461" i="1"/>
  <c r="F448" i="1"/>
  <c r="F436" i="1"/>
  <c r="F424" i="1"/>
  <c r="F407" i="1"/>
  <c r="F398" i="1"/>
  <c r="F385" i="1"/>
  <c r="F376" i="1"/>
  <c r="F358" i="1"/>
  <c r="F345" i="1"/>
  <c r="F340" i="1"/>
  <c r="F328" i="1"/>
  <c r="F323" i="1"/>
  <c r="F311" i="1"/>
  <c r="F304" i="1"/>
  <c r="F297" i="1"/>
  <c r="F292" i="1"/>
  <c r="F283" i="1"/>
  <c r="F276" i="1"/>
  <c r="F271" i="1"/>
  <c r="F299" i="1" l="1"/>
  <c r="F306" i="1" s="1"/>
  <c r="F313" i="1" s="1"/>
  <c r="F347" i="1"/>
  <c r="F365" i="1"/>
  <c r="F387" i="1"/>
  <c r="F330" i="1"/>
  <c r="F409" i="1"/>
  <c r="F278" i="1"/>
  <c r="F285" i="1" s="1"/>
</calcChain>
</file>

<file path=xl/sharedStrings.xml><?xml version="1.0" encoding="utf-8"?>
<sst xmlns="http://schemas.openxmlformats.org/spreadsheetml/2006/main" count="541" uniqueCount="164">
  <si>
    <t>Year</t>
  </si>
  <si>
    <t>Governor</t>
  </si>
  <si>
    <t>Act. No.</t>
  </si>
  <si>
    <t>Purpose</t>
  </si>
  <si>
    <t>Amount</t>
  </si>
  <si>
    <t>2010-2011</t>
  </si>
  <si>
    <t>E. Rendell</t>
  </si>
  <si>
    <t xml:space="preserve">Senate Bill </t>
  </si>
  <si>
    <t>State Appropriation</t>
  </si>
  <si>
    <t>General Support</t>
  </si>
  <si>
    <t>Pennsylvania College of Technology</t>
  </si>
  <si>
    <t>Subtotal Direct State Appropriation</t>
  </si>
  <si>
    <t xml:space="preserve">Printer's </t>
  </si>
  <si>
    <t>No. 3268</t>
  </si>
  <si>
    <t>2010-2011 ARRA- Fiscal Stabilization (Fed Appr)</t>
  </si>
  <si>
    <t>Subtotal 2010-2011 ARRA- Fiscal Stabilization</t>
  </si>
  <si>
    <t>Subtotal</t>
  </si>
  <si>
    <t>House Bill</t>
  </si>
  <si>
    <t>Medical Assistance Funds</t>
  </si>
  <si>
    <t>State Funding</t>
  </si>
  <si>
    <t>Federal Funding</t>
  </si>
  <si>
    <t>Subtotal Medical</t>
  </si>
  <si>
    <t>Printer's</t>
  </si>
  <si>
    <t>Total 2010-2011</t>
  </si>
  <si>
    <t>2009-2010</t>
  </si>
  <si>
    <t>Subtotal 2009-2010 ARRA- Fiscal Stabilization</t>
  </si>
  <si>
    <t>No. 1455</t>
  </si>
  <si>
    <t>Total 2009-10</t>
  </si>
  <si>
    <t>2009-2010 ARRA- Fiscal Stabilization (Fed Appr)</t>
  </si>
  <si>
    <t>Subtotal 2008-2009 ARRA- Fiscal Stabilization</t>
  </si>
  <si>
    <t>No. 2772</t>
  </si>
  <si>
    <t xml:space="preserve">TOTAL </t>
  </si>
  <si>
    <t>2008-09</t>
  </si>
  <si>
    <t>No. 4149</t>
  </si>
  <si>
    <t xml:space="preserve">     September, 2008</t>
  </si>
  <si>
    <t xml:space="preserve">     December, 2008</t>
  </si>
  <si>
    <t>Educational &amp; General</t>
  </si>
  <si>
    <t>Agricultural Research</t>
  </si>
  <si>
    <t>Agricultural Extension</t>
  </si>
  <si>
    <t>Recruitment of Disadvantaged Students</t>
  </si>
  <si>
    <t>Pennsylvania College of Technology Debt Service</t>
  </si>
  <si>
    <t>Subtotal Direct State Appropriations</t>
  </si>
  <si>
    <t>Senate Bill</t>
  </si>
  <si>
    <t>No. 2305</t>
  </si>
  <si>
    <t>TOTAL</t>
  </si>
  <si>
    <t>As of July, 2008</t>
  </si>
  <si>
    <t>1389*</t>
  </si>
  <si>
    <t>No. 1312</t>
  </si>
  <si>
    <t>No. 2346</t>
  </si>
  <si>
    <t>2006-07</t>
  </si>
  <si>
    <t>Medical Education (State)</t>
  </si>
  <si>
    <t>Children's Hospital (State)</t>
  </si>
  <si>
    <t>Central PA Psychiatric Institute (State)</t>
  </si>
  <si>
    <t>MA-Medical Education (Federal)</t>
  </si>
  <si>
    <t>MA-Children's Hospital (Federal)</t>
  </si>
  <si>
    <t>MA-Central PA Psych. Inst. (Federal)</t>
  </si>
  <si>
    <t>2005-06</t>
  </si>
  <si>
    <t>2007-08</t>
  </si>
  <si>
    <t>2004-05</t>
  </si>
  <si>
    <t>Medical Education</t>
  </si>
  <si>
    <t>Children's Hospital</t>
  </si>
  <si>
    <t>Central PA Psychiatric Institute</t>
  </si>
  <si>
    <t>2003-04</t>
  </si>
  <si>
    <t>2002-03</t>
  </si>
  <si>
    <t>M. Schweiker</t>
  </si>
  <si>
    <t>December, 2002</t>
  </si>
  <si>
    <t>February, 2003</t>
  </si>
  <si>
    <t>As of July, 2002</t>
  </si>
  <si>
    <t>2001-02</t>
  </si>
  <si>
    <t>T. J. Ridge</t>
  </si>
  <si>
    <t>October, 2001</t>
  </si>
  <si>
    <t>January, 2002</t>
  </si>
  <si>
    <t>Information Sciences &amp; Technology (Fold-In E&amp;G)</t>
  </si>
  <si>
    <t>2000-01</t>
  </si>
  <si>
    <t>2402</t>
  </si>
  <si>
    <t xml:space="preserve">Information Sciences &amp; Technology </t>
  </si>
  <si>
    <t>Program Initiatives</t>
  </si>
  <si>
    <t>Capital Campus Improvements</t>
  </si>
  <si>
    <t>State Appropriation Details</t>
  </si>
  <si>
    <t>2008-2009 ARRA- Fiscal Stabilization (Fed Appr)*</t>
  </si>
  <si>
    <t>*Included in 2009-10 State Appropriation Bill.</t>
  </si>
  <si>
    <t>Federal Medical Assistance Funds</t>
  </si>
  <si>
    <t>*Represents an estimate of Penn State's share.</t>
  </si>
  <si>
    <t>1286*</t>
  </si>
  <si>
    <t>*Represents State and Federal Medical Assistance funds available to the Milton S. Hershey Medical Center.  These funds will be provided through the Pennsylvana Department of Public Welfare.</t>
  </si>
  <si>
    <t>2499*</t>
  </si>
  <si>
    <t>MA-Medical Education (Federal)*</t>
  </si>
  <si>
    <t>Act 10A</t>
  </si>
  <si>
    <t>No. 4032</t>
  </si>
  <si>
    <t>Initial</t>
  </si>
  <si>
    <t>2 Mid- Year Rescissions</t>
  </si>
  <si>
    <t>2 Mid-Year Rescissions</t>
  </si>
  <si>
    <t>Initial as of July 2001</t>
  </si>
  <si>
    <t>2011-12</t>
  </si>
  <si>
    <t>T. Corbett</t>
  </si>
  <si>
    <t>1731</t>
  </si>
  <si>
    <t>No. 2222</t>
  </si>
  <si>
    <t>Agricultural College Land Scrip Fund</t>
  </si>
  <si>
    <t>PA Department of Public Welfare</t>
  </si>
  <si>
    <t>M.S. Hershey Medical Center</t>
  </si>
  <si>
    <t>No. 2228</t>
  </si>
  <si>
    <t>Total 2011-2012</t>
  </si>
  <si>
    <t>2012-13</t>
  </si>
  <si>
    <t>1122</t>
  </si>
  <si>
    <t>Total 2012-2013</t>
  </si>
  <si>
    <t>No. 2312</t>
  </si>
  <si>
    <t>No. 2335</t>
  </si>
  <si>
    <t>Initial as of</t>
  </si>
  <si>
    <t>July 2011</t>
  </si>
  <si>
    <t>Rescinded</t>
  </si>
  <si>
    <t>June 2012</t>
  </si>
  <si>
    <t>2013-14</t>
  </si>
  <si>
    <t>Agricultural Research &amp; Cooperative Extension</t>
  </si>
  <si>
    <t>Total 2013-2014</t>
  </si>
  <si>
    <t>725</t>
  </si>
  <si>
    <t>No.  1295</t>
  </si>
  <si>
    <t>No. 2198</t>
  </si>
  <si>
    <t>2014-15</t>
  </si>
  <si>
    <t>2334</t>
  </si>
  <si>
    <t>No. 3896</t>
  </si>
  <si>
    <t>278</t>
  </si>
  <si>
    <t>No. 3930</t>
  </si>
  <si>
    <t>Total 2014-2015</t>
  </si>
  <si>
    <t>2015-16</t>
  </si>
  <si>
    <t>T. Wolf</t>
  </si>
  <si>
    <t>Total 2015-2016</t>
  </si>
  <si>
    <t xml:space="preserve">Final as of </t>
  </si>
  <si>
    <t>3/30/16</t>
  </si>
  <si>
    <t>912</t>
  </si>
  <si>
    <t>No. 1415</t>
  </si>
  <si>
    <t>Fiscal Code</t>
  </si>
  <si>
    <t>2016-17</t>
  </si>
  <si>
    <t>Total 2016-2017</t>
  </si>
  <si>
    <t>2137</t>
  </si>
  <si>
    <t>(Act 17A</t>
  </si>
  <si>
    <t>of 2016)</t>
  </si>
  <si>
    <t>2017-18</t>
  </si>
  <si>
    <t>Total 2017-2018</t>
  </si>
  <si>
    <t>Act 12A</t>
  </si>
  <si>
    <t>of 2017</t>
  </si>
  <si>
    <t>2018-19</t>
  </si>
  <si>
    <t>2019-20</t>
  </si>
  <si>
    <t>Total 2019-20</t>
  </si>
  <si>
    <t>Total 2018-19</t>
  </si>
  <si>
    <t>2000 to Present</t>
  </si>
  <si>
    <t xml:space="preserve">Printer's No. </t>
  </si>
  <si>
    <t>2020-21</t>
  </si>
  <si>
    <t>Total 2020-21</t>
  </si>
  <si>
    <t>PA Department of Human Services</t>
  </si>
  <si>
    <t xml:space="preserve">Note:  Effective in 2017-18 amounts for Penn State Health reflect direct state appropriations to Penn State </t>
  </si>
  <si>
    <t>for Medical Assistance, CURE, Penn State Cancer Institute, ASERT and other line items.  Any Federal</t>
  </si>
  <si>
    <t>match funding is not included.</t>
  </si>
  <si>
    <t>2021-22</t>
  </si>
  <si>
    <t>Total 2021-22</t>
  </si>
  <si>
    <t>Governor's</t>
  </si>
  <si>
    <t>Budget</t>
  </si>
  <si>
    <t>2022-23</t>
  </si>
  <si>
    <t>Total 2022-23</t>
  </si>
  <si>
    <t>Special Request:  Economic Development</t>
  </si>
  <si>
    <t>Recommended</t>
  </si>
  <si>
    <t>2023-24</t>
  </si>
  <si>
    <t>February 2023</t>
  </si>
  <si>
    <t>J. Shapiro</t>
  </si>
  <si>
    <t>Total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</si>
</sst>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/>
    <xf numFmtId="49" fontId="5" fillId="0" borderId="0" xfId="0" applyNumberFormat="1" applyFont="1"/>
    <xf numFmtId="164" fontId="5" fillId="0" borderId="1" xfId="0" applyNumberFormat="1" applyFont="1" applyBorder="1"/>
    <xf numFmtId="164" fontId="4" fillId="0" borderId="0" xfId="0" applyNumberFormat="1" applyFont="1"/>
    <xf numFmtId="0" fontId="5" fillId="0" borderId="0" xfId="0" applyFont="1" applyAlignment="1">
      <alignment horizontal="center"/>
    </xf>
    <xf numFmtId="164" fontId="4" fillId="0" borderId="1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164" fontId="4" fillId="0" borderId="4" xfId="0" applyNumberFormat="1" applyFont="1" applyBorder="1"/>
    <xf numFmtId="164" fontId="4" fillId="0" borderId="2" xfId="0" applyNumberFormat="1" applyFont="1" applyBorder="1"/>
    <xf numFmtId="0" fontId="6" fillId="0" borderId="0" xfId="0" applyFont="1"/>
    <xf numFmtId="164" fontId="6" fillId="0" borderId="0" xfId="0" applyNumberFormat="1" applyFont="1"/>
    <xf numFmtId="164" fontId="5" fillId="0" borderId="4" xfId="0" applyNumberFormat="1" applyFont="1" applyBorder="1"/>
    <xf numFmtId="0" fontId="5" fillId="0" borderId="4" xfId="0" applyFont="1" applyBorder="1" applyAlignment="1">
      <alignment horizontal="left" wrapText="1"/>
    </xf>
    <xf numFmtId="164" fontId="5" fillId="0" borderId="4" xfId="0" applyNumberFormat="1" applyFont="1" applyBorder="1" applyAlignment="1">
      <alignment horizontal="left" wrapText="1"/>
    </xf>
    <xf numFmtId="17" fontId="5" fillId="0" borderId="0" xfId="0" quotePrefix="1" applyNumberFormat="1" applyFont="1"/>
    <xf numFmtId="0" fontId="2" fillId="0" borderId="0" xfId="0" applyFont="1" applyAlignment="1">
      <alignment horizontal="center"/>
    </xf>
    <xf numFmtId="14" fontId="5" fillId="0" borderId="0" xfId="0" quotePrefix="1" applyNumberFormat="1" applyFont="1"/>
    <xf numFmtId="14" fontId="7" fillId="0" borderId="0" xfId="0" quotePrefix="1" applyNumberFormat="1" applyFont="1"/>
    <xf numFmtId="0" fontId="7" fillId="0" borderId="0" xfId="0" applyFont="1"/>
    <xf numFmtId="49" fontId="5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14" fontId="4" fillId="0" borderId="0" xfId="0" quotePrefix="1" applyNumberFormat="1" applyFont="1"/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/>
    <xf numFmtId="164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6"/>
  <sheetViews>
    <sheetView tabSelected="1" zoomScale="130" zoomScaleNormal="130" zoomScaleSheetLayoutView="100" zoomScalePageLayoutView="30" workbookViewId="0">
      <selection activeCell="D21" sqref="D21"/>
    </sheetView>
  </sheetViews>
  <sheetFormatPr defaultRowHeight="15.75" customHeight="1" x14ac:dyDescent="0.25"/>
  <cols>
    <col min="1" max="1" width="11.28515625" customWidth="1"/>
    <col min="2" max="2" width="13.7109375" customWidth="1"/>
    <col min="3" max="3" width="15" customWidth="1"/>
    <col min="4" max="4" width="44.5703125" customWidth="1"/>
    <col min="5" max="5" width="3.28515625" customWidth="1"/>
    <col min="6" max="6" width="21.7109375" style="2" customWidth="1"/>
  </cols>
  <sheetData>
    <row r="1" spans="1:6" ht="28.5" customHeight="1" x14ac:dyDescent="0.4">
      <c r="A1" s="39" t="s">
        <v>78</v>
      </c>
      <c r="B1" s="39"/>
      <c r="C1" s="39"/>
      <c r="D1" s="39"/>
      <c r="E1" s="39"/>
      <c r="F1" s="39"/>
    </row>
    <row r="2" spans="1:6" ht="22.5" customHeight="1" x14ac:dyDescent="0.4">
      <c r="A2" s="39" t="s">
        <v>144</v>
      </c>
      <c r="B2" s="39"/>
      <c r="C2" s="39"/>
      <c r="D2" s="39"/>
      <c r="E2" s="39"/>
      <c r="F2" s="39"/>
    </row>
    <row r="3" spans="1:6" ht="41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/>
      <c r="F3" s="35" t="s">
        <v>4</v>
      </c>
    </row>
    <row r="4" spans="1:6" ht="15.75" customHeight="1" x14ac:dyDescent="0.25">
      <c r="A4" s="33"/>
      <c r="B4" s="33"/>
      <c r="C4" s="33"/>
      <c r="D4" s="33"/>
      <c r="E4" s="33"/>
      <c r="F4" s="34"/>
    </row>
    <row r="5" spans="1:6" ht="15.75" customHeight="1" x14ac:dyDescent="0.25">
      <c r="A5" s="3" t="s">
        <v>160</v>
      </c>
      <c r="B5" s="4" t="s">
        <v>162</v>
      </c>
      <c r="C5" s="41" t="s">
        <v>154</v>
      </c>
      <c r="D5" s="3" t="s">
        <v>8</v>
      </c>
      <c r="E5" s="3"/>
      <c r="F5" s="6"/>
    </row>
    <row r="6" spans="1:6" ht="15.75" customHeight="1" x14ac:dyDescent="0.25">
      <c r="A6" s="4"/>
      <c r="B6" s="4"/>
      <c r="C6" s="42" t="s">
        <v>159</v>
      </c>
      <c r="D6" s="4" t="s">
        <v>9</v>
      </c>
      <c r="E6" s="4"/>
      <c r="F6" s="6">
        <v>254201000</v>
      </c>
    </row>
    <row r="7" spans="1:6" ht="15.75" customHeight="1" x14ac:dyDescent="0.25">
      <c r="A7" s="4"/>
      <c r="B7" s="4"/>
      <c r="C7" s="42" t="s">
        <v>155</v>
      </c>
      <c r="D7" s="4" t="s">
        <v>158</v>
      </c>
      <c r="E7" s="4"/>
      <c r="F7" s="6">
        <v>2350000</v>
      </c>
    </row>
    <row r="8" spans="1:6" ht="15.75" customHeight="1" x14ac:dyDescent="0.25">
      <c r="A8" s="4"/>
      <c r="B8" s="4"/>
      <c r="C8" s="43" t="s">
        <v>161</v>
      </c>
      <c r="D8" s="4" t="s">
        <v>10</v>
      </c>
      <c r="E8" s="4"/>
      <c r="F8" s="8">
        <v>28073000</v>
      </c>
    </row>
    <row r="9" spans="1:6" ht="15.75" customHeight="1" x14ac:dyDescent="0.25">
      <c r="A9" s="3"/>
      <c r="B9" s="4"/>
      <c r="C9" s="4"/>
      <c r="D9" s="3" t="s">
        <v>11</v>
      </c>
      <c r="E9" s="3"/>
      <c r="F9" s="9">
        <f>SUM(F6:F8)</f>
        <v>284624000</v>
      </c>
    </row>
    <row r="10" spans="1:6" ht="15.75" customHeight="1" x14ac:dyDescent="0.25">
      <c r="A10" s="3"/>
      <c r="B10" s="4"/>
      <c r="C10" s="10"/>
      <c r="D10" s="4"/>
      <c r="E10" s="4"/>
      <c r="F10" s="6"/>
    </row>
    <row r="11" spans="1:6" ht="15.75" customHeight="1" x14ac:dyDescent="0.25">
      <c r="A11" s="3"/>
      <c r="B11" s="4"/>
      <c r="C11" s="4"/>
      <c r="D11" s="3" t="s">
        <v>97</v>
      </c>
      <c r="E11" s="3"/>
      <c r="F11" s="9"/>
    </row>
    <row r="12" spans="1:6" ht="15.75" customHeight="1" x14ac:dyDescent="0.25">
      <c r="A12" s="4"/>
      <c r="B12" s="4"/>
      <c r="C12" s="4"/>
      <c r="D12" s="4" t="s">
        <v>112</v>
      </c>
      <c r="E12" s="4"/>
      <c r="F12" s="8">
        <v>57708000</v>
      </c>
    </row>
    <row r="13" spans="1:6" ht="15.75" customHeight="1" x14ac:dyDescent="0.25">
      <c r="A13" s="4"/>
      <c r="B13" s="4"/>
      <c r="C13" s="4"/>
      <c r="D13" s="4"/>
      <c r="E13" s="4"/>
      <c r="F13" s="6"/>
    </row>
    <row r="14" spans="1:6" ht="15.75" customHeight="1" x14ac:dyDescent="0.25">
      <c r="A14" s="4"/>
      <c r="B14" s="4"/>
      <c r="C14" s="4"/>
      <c r="D14" s="3" t="s">
        <v>16</v>
      </c>
      <c r="E14" s="3"/>
      <c r="F14" s="9">
        <f>+F12+F9</f>
        <v>342332000</v>
      </c>
    </row>
    <row r="15" spans="1:6" ht="15.75" customHeight="1" x14ac:dyDescent="0.25">
      <c r="A15" s="4"/>
      <c r="B15" s="4"/>
      <c r="C15" s="4"/>
      <c r="D15" s="4"/>
      <c r="E15" s="4"/>
      <c r="F15" s="6"/>
    </row>
    <row r="16" spans="1:6" ht="15.75" customHeight="1" x14ac:dyDescent="0.25">
      <c r="A16" s="4"/>
      <c r="B16" s="4"/>
      <c r="C16" s="10"/>
      <c r="D16" s="3" t="s">
        <v>148</v>
      </c>
      <c r="E16" s="4"/>
      <c r="F16" s="6"/>
    </row>
    <row r="17" spans="1:6" ht="15.75" customHeight="1" x14ac:dyDescent="0.25">
      <c r="A17" s="4"/>
      <c r="B17" s="4"/>
      <c r="C17" s="4"/>
      <c r="D17" s="4" t="s">
        <v>99</v>
      </c>
      <c r="E17" s="4"/>
      <c r="F17" s="8">
        <v>15112000</v>
      </c>
    </row>
    <row r="18" spans="1:6" ht="15.75" customHeight="1" x14ac:dyDescent="0.25">
      <c r="A18" s="4"/>
      <c r="B18" s="4"/>
      <c r="C18" s="4"/>
      <c r="D18" s="3" t="s">
        <v>21</v>
      </c>
      <c r="E18" s="3"/>
      <c r="F18" s="11">
        <f>SUM(F16:F17)</f>
        <v>15112000</v>
      </c>
    </row>
    <row r="19" spans="1:6" ht="15.75" customHeight="1" x14ac:dyDescent="0.25">
      <c r="A19" s="4"/>
      <c r="B19" s="4"/>
      <c r="C19" s="4"/>
      <c r="D19" s="4"/>
      <c r="E19" s="4"/>
      <c r="F19" s="6"/>
    </row>
    <row r="20" spans="1:6" ht="15.75" customHeight="1" x14ac:dyDescent="0.25">
      <c r="A20" s="4"/>
      <c r="B20" s="4"/>
      <c r="C20" s="10"/>
      <c r="D20" s="3" t="s">
        <v>163</v>
      </c>
      <c r="E20" s="3"/>
      <c r="F20" s="9">
        <f>SUM(F18,F14)</f>
        <v>357444000</v>
      </c>
    </row>
    <row r="21" spans="1:6" ht="15.75" customHeight="1" thickBot="1" x14ac:dyDescent="0.3">
      <c r="A21" s="12"/>
      <c r="B21" s="12"/>
      <c r="C21" s="13"/>
      <c r="D21" s="14"/>
      <c r="E21" s="14"/>
      <c r="F21" s="15"/>
    </row>
    <row r="22" spans="1:6" ht="15.75" customHeight="1" thickTop="1" x14ac:dyDescent="0.25">
      <c r="A22" s="4"/>
      <c r="B22" s="4"/>
      <c r="C22" s="10"/>
      <c r="D22" s="3"/>
      <c r="E22" s="3"/>
      <c r="F22" s="9"/>
    </row>
    <row r="23" spans="1:6" ht="15.75" customHeight="1" x14ac:dyDescent="0.25">
      <c r="A23" s="33"/>
      <c r="B23" s="33"/>
      <c r="C23" s="33"/>
      <c r="D23" s="33"/>
      <c r="E23" s="33"/>
      <c r="F23" s="34"/>
    </row>
    <row r="24" spans="1:6" ht="15.75" customHeight="1" x14ac:dyDescent="0.25">
      <c r="A24" s="3" t="s">
        <v>156</v>
      </c>
      <c r="B24" s="4" t="s">
        <v>124</v>
      </c>
      <c r="C24" s="36"/>
      <c r="D24" s="3" t="s">
        <v>8</v>
      </c>
      <c r="E24" s="3"/>
      <c r="F24" s="6"/>
    </row>
    <row r="25" spans="1:6" ht="15.75" customHeight="1" x14ac:dyDescent="0.25">
      <c r="A25" s="4"/>
      <c r="B25" s="4"/>
      <c r="C25" s="28"/>
      <c r="D25" s="4" t="s">
        <v>9</v>
      </c>
      <c r="E25" s="4"/>
      <c r="F25" s="6">
        <v>242096000</v>
      </c>
    </row>
    <row r="26" spans="1:6" ht="15.75" customHeight="1" x14ac:dyDescent="0.25">
      <c r="A26" s="4"/>
      <c r="B26" s="4"/>
      <c r="C26" s="28"/>
      <c r="D26" s="4" t="s">
        <v>158</v>
      </c>
      <c r="E26" s="4"/>
      <c r="F26" s="6">
        <v>2350000</v>
      </c>
    </row>
    <row r="27" spans="1:6" ht="15.75" customHeight="1" x14ac:dyDescent="0.25">
      <c r="A27" s="4"/>
      <c r="B27" s="4"/>
      <c r="C27" s="37"/>
      <c r="D27" s="4" t="s">
        <v>10</v>
      </c>
      <c r="E27" s="4"/>
      <c r="F27" s="8">
        <v>26736000</v>
      </c>
    </row>
    <row r="28" spans="1:6" ht="15.75" customHeight="1" x14ac:dyDescent="0.25">
      <c r="A28" s="26"/>
      <c r="B28" s="4"/>
      <c r="C28" s="4"/>
      <c r="D28" s="3" t="s">
        <v>11</v>
      </c>
      <c r="E28" s="3"/>
      <c r="F28" s="9">
        <f>SUM(F25:F27)</f>
        <v>271182000</v>
      </c>
    </row>
    <row r="29" spans="1:6" ht="15.75" customHeight="1" x14ac:dyDescent="0.25">
      <c r="A29" s="3"/>
      <c r="B29" s="4"/>
      <c r="C29" s="10"/>
      <c r="D29" s="4"/>
      <c r="E29" s="4"/>
      <c r="F29" s="6"/>
    </row>
    <row r="30" spans="1:6" ht="15.75" customHeight="1" x14ac:dyDescent="0.25">
      <c r="A30" s="3"/>
      <c r="B30" s="4"/>
      <c r="C30" s="4"/>
      <c r="D30" s="3" t="s">
        <v>97</v>
      </c>
      <c r="E30" s="3"/>
      <c r="F30" s="9"/>
    </row>
    <row r="31" spans="1:6" ht="15.75" customHeight="1" x14ac:dyDescent="0.25">
      <c r="A31" s="4"/>
      <c r="B31" s="4"/>
      <c r="C31" s="4"/>
      <c r="D31" s="4" t="s">
        <v>112</v>
      </c>
      <c r="E31" s="4"/>
      <c r="F31" s="8">
        <v>57710000</v>
      </c>
    </row>
    <row r="32" spans="1:6" ht="15.75" customHeight="1" x14ac:dyDescent="0.25">
      <c r="A32" s="4"/>
      <c r="B32" s="4"/>
      <c r="C32" s="4"/>
      <c r="D32" s="4"/>
      <c r="E32" s="4"/>
      <c r="F32" s="6"/>
    </row>
    <row r="33" spans="1:6" ht="15.75" customHeight="1" x14ac:dyDescent="0.25">
      <c r="A33" s="4"/>
      <c r="B33" s="4"/>
      <c r="C33" s="4"/>
      <c r="D33" s="3" t="s">
        <v>16</v>
      </c>
      <c r="E33" s="3"/>
      <c r="F33" s="9">
        <f>+F31+F28</f>
        <v>328892000</v>
      </c>
    </row>
    <row r="34" spans="1:6" ht="15.75" customHeight="1" x14ac:dyDescent="0.25">
      <c r="A34" s="4"/>
      <c r="B34" s="4"/>
      <c r="C34" s="4"/>
      <c r="D34" s="4"/>
      <c r="E34" s="4"/>
      <c r="F34" s="6"/>
    </row>
    <row r="35" spans="1:6" ht="15.75" customHeight="1" x14ac:dyDescent="0.25">
      <c r="A35" s="4"/>
      <c r="B35" s="4"/>
      <c r="C35" s="10"/>
      <c r="D35" s="3" t="s">
        <v>148</v>
      </c>
      <c r="E35" s="4"/>
      <c r="F35" s="6"/>
    </row>
    <row r="36" spans="1:6" ht="15.75" customHeight="1" x14ac:dyDescent="0.25">
      <c r="A36" s="4"/>
      <c r="B36" s="4"/>
      <c r="C36" s="4"/>
      <c r="D36" s="4" t="s">
        <v>99</v>
      </c>
      <c r="E36" s="4"/>
      <c r="F36" s="8">
        <v>15112000</v>
      </c>
    </row>
    <row r="37" spans="1:6" ht="15.75" customHeight="1" x14ac:dyDescent="0.25">
      <c r="A37" s="4"/>
      <c r="B37" s="4"/>
      <c r="C37" s="4"/>
      <c r="D37" s="3" t="s">
        <v>21</v>
      </c>
      <c r="E37" s="3"/>
      <c r="F37" s="11">
        <f>SUM(F35:F36)</f>
        <v>15112000</v>
      </c>
    </row>
    <row r="38" spans="1:6" ht="15.75" customHeight="1" x14ac:dyDescent="0.25">
      <c r="A38" s="4"/>
      <c r="B38" s="4"/>
      <c r="C38" s="4"/>
      <c r="D38" s="4"/>
      <c r="E38" s="4"/>
      <c r="F38" s="6"/>
    </row>
    <row r="39" spans="1:6" ht="15.75" customHeight="1" x14ac:dyDescent="0.25">
      <c r="A39" s="4"/>
      <c r="B39" s="4"/>
      <c r="C39" s="10"/>
      <c r="D39" s="3" t="s">
        <v>157</v>
      </c>
      <c r="E39" s="3"/>
      <c r="F39" s="9">
        <f>SUM(F37,F33)</f>
        <v>344004000</v>
      </c>
    </row>
    <row r="40" spans="1:6" ht="15.75" customHeight="1" x14ac:dyDescent="0.25">
      <c r="A40" s="4"/>
      <c r="B40" s="4"/>
      <c r="C40" s="10"/>
      <c r="D40" s="3"/>
      <c r="E40" s="3"/>
      <c r="F40" s="9"/>
    </row>
    <row r="41" spans="1:6" ht="15.75" customHeight="1" x14ac:dyDescent="0.35">
      <c r="A41" s="40"/>
      <c r="B41" s="40"/>
      <c r="C41" s="40"/>
      <c r="D41" s="40"/>
      <c r="E41" s="40"/>
      <c r="F41" s="40"/>
    </row>
    <row r="42" spans="1:6" ht="15.75" customHeight="1" x14ac:dyDescent="0.25">
      <c r="A42" s="3" t="s">
        <v>152</v>
      </c>
      <c r="B42" s="4" t="s">
        <v>124</v>
      </c>
      <c r="C42" s="29" t="s">
        <v>42</v>
      </c>
      <c r="D42" s="3" t="s">
        <v>8</v>
      </c>
      <c r="E42" s="3"/>
      <c r="F42" s="6"/>
    </row>
    <row r="43" spans="1:6" ht="15.75" customHeight="1" x14ac:dyDescent="0.25">
      <c r="A43" s="4"/>
      <c r="B43" s="4"/>
      <c r="C43" s="28">
        <v>265</v>
      </c>
      <c r="D43" s="4" t="s">
        <v>9</v>
      </c>
      <c r="E43" s="4"/>
      <c r="F43" s="6">
        <v>242096000</v>
      </c>
    </row>
    <row r="44" spans="1:6" ht="15.75" customHeight="1" x14ac:dyDescent="0.25">
      <c r="A44" s="4"/>
      <c r="B44" s="4"/>
      <c r="C44" s="27"/>
      <c r="D44" s="4" t="s">
        <v>10</v>
      </c>
      <c r="E44" s="4"/>
      <c r="F44" s="8">
        <v>26736000</v>
      </c>
    </row>
    <row r="45" spans="1:6" ht="15.75" customHeight="1" x14ac:dyDescent="0.25">
      <c r="A45" s="26"/>
      <c r="B45" s="4"/>
      <c r="C45" s="4" t="s">
        <v>145</v>
      </c>
      <c r="D45" s="3" t="s">
        <v>11</v>
      </c>
      <c r="E45" s="3"/>
      <c r="F45" s="9">
        <f>SUM(F43:F44)</f>
        <v>268832000</v>
      </c>
    </row>
    <row r="46" spans="1:6" ht="15.75" customHeight="1" x14ac:dyDescent="0.25">
      <c r="A46" s="3"/>
      <c r="B46" s="4"/>
      <c r="C46" s="10">
        <v>242</v>
      </c>
      <c r="D46" s="4"/>
      <c r="E46" s="4"/>
      <c r="F46" s="6"/>
    </row>
    <row r="47" spans="1:6" ht="15.75" customHeight="1" x14ac:dyDescent="0.25">
      <c r="A47" s="3"/>
      <c r="B47" s="4"/>
      <c r="C47" s="4"/>
      <c r="D47" s="3" t="s">
        <v>97</v>
      </c>
      <c r="E47" s="3"/>
      <c r="F47" s="9"/>
    </row>
    <row r="48" spans="1:6" ht="15.75" customHeight="1" x14ac:dyDescent="0.25">
      <c r="A48" s="4"/>
      <c r="B48" s="4"/>
      <c r="C48" s="4"/>
      <c r="D48" s="4" t="s">
        <v>112</v>
      </c>
      <c r="E48" s="4"/>
      <c r="F48" s="8">
        <v>54960000</v>
      </c>
    </row>
    <row r="49" spans="1:6" ht="15.75" customHeight="1" x14ac:dyDescent="0.25">
      <c r="A49" s="4"/>
      <c r="B49" s="4"/>
      <c r="C49" s="4"/>
      <c r="D49" s="4"/>
      <c r="E49" s="4"/>
      <c r="F49" s="6"/>
    </row>
    <row r="50" spans="1:6" ht="15.75" customHeight="1" x14ac:dyDescent="0.25">
      <c r="A50" s="4"/>
      <c r="B50" s="4"/>
      <c r="C50" s="4"/>
      <c r="D50" s="3" t="s">
        <v>16</v>
      </c>
      <c r="E50" s="3"/>
      <c r="F50" s="9">
        <f>+F48+F45</f>
        <v>323792000</v>
      </c>
    </row>
    <row r="51" spans="1:6" ht="15.75" customHeight="1" x14ac:dyDescent="0.25">
      <c r="A51" s="4"/>
      <c r="B51" s="4"/>
      <c r="C51" s="4"/>
      <c r="D51" s="4"/>
      <c r="E51" s="4"/>
      <c r="F51" s="6"/>
    </row>
    <row r="52" spans="1:6" ht="15.75" customHeight="1" x14ac:dyDescent="0.25">
      <c r="A52" s="4"/>
      <c r="B52" s="4"/>
      <c r="C52" s="10"/>
      <c r="D52" s="3" t="s">
        <v>148</v>
      </c>
      <c r="E52" s="4"/>
      <c r="F52" s="6"/>
    </row>
    <row r="53" spans="1:6" ht="15.75" customHeight="1" x14ac:dyDescent="0.25">
      <c r="A53" s="4"/>
      <c r="B53" s="4"/>
      <c r="C53" s="4"/>
      <c r="D53" s="4" t="s">
        <v>99</v>
      </c>
      <c r="E53" s="4"/>
      <c r="F53" s="8">
        <v>15112000</v>
      </c>
    </row>
    <row r="54" spans="1:6" ht="15.75" customHeight="1" x14ac:dyDescent="0.25">
      <c r="A54" s="4"/>
      <c r="B54" s="4"/>
      <c r="C54" s="4"/>
      <c r="D54" s="3" t="s">
        <v>21</v>
      </c>
      <c r="E54" s="3"/>
      <c r="F54" s="11">
        <f>SUM(F52:F53)</f>
        <v>15112000</v>
      </c>
    </row>
    <row r="55" spans="1:6" ht="15.75" customHeight="1" x14ac:dyDescent="0.25">
      <c r="A55" s="4"/>
      <c r="B55" s="4"/>
      <c r="C55" s="4"/>
      <c r="D55" s="4"/>
      <c r="E55" s="4"/>
      <c r="F55" s="6"/>
    </row>
    <row r="56" spans="1:6" ht="15.75" customHeight="1" x14ac:dyDescent="0.25">
      <c r="A56" s="4"/>
      <c r="B56" s="4"/>
      <c r="C56" s="10"/>
      <c r="D56" s="3" t="s">
        <v>153</v>
      </c>
      <c r="E56" s="3"/>
      <c r="F56" s="9">
        <f>SUM(F54,F50)</f>
        <v>338904000</v>
      </c>
    </row>
    <row r="57" spans="1:6" ht="15.75" customHeight="1" thickBot="1" x14ac:dyDescent="0.3">
      <c r="A57" s="12"/>
      <c r="B57" s="12"/>
      <c r="C57" s="13"/>
      <c r="D57" s="14"/>
      <c r="E57" s="14"/>
      <c r="F57" s="15"/>
    </row>
    <row r="58" spans="1:6" ht="15.75" customHeight="1" thickTop="1" thickBot="1" x14ac:dyDescent="0.3">
      <c r="A58" s="12"/>
      <c r="B58" s="12"/>
      <c r="C58" s="13"/>
      <c r="D58" s="14"/>
      <c r="E58" s="14"/>
      <c r="F58" s="15"/>
    </row>
    <row r="59" spans="1:6" ht="15.75" customHeight="1" thickTop="1" x14ac:dyDescent="0.25">
      <c r="A59" s="3" t="s">
        <v>146</v>
      </c>
      <c r="B59" s="4" t="s">
        <v>124</v>
      </c>
      <c r="C59" s="29" t="s">
        <v>17</v>
      </c>
      <c r="D59" s="3" t="s">
        <v>8</v>
      </c>
      <c r="E59" s="3"/>
      <c r="F59" s="6"/>
    </row>
    <row r="60" spans="1:6" ht="15.75" customHeight="1" x14ac:dyDescent="0.25">
      <c r="A60" s="4"/>
      <c r="B60" s="4"/>
      <c r="C60" s="28">
        <v>2441</v>
      </c>
      <c r="D60" s="4" t="s">
        <v>9</v>
      </c>
      <c r="E60" s="4"/>
      <c r="F60" s="6">
        <v>242096000</v>
      </c>
    </row>
    <row r="61" spans="1:6" ht="15.75" customHeight="1" x14ac:dyDescent="0.25">
      <c r="A61" s="4"/>
      <c r="B61" s="4"/>
      <c r="C61" s="27"/>
      <c r="D61" s="4" t="s">
        <v>10</v>
      </c>
      <c r="E61" s="4"/>
      <c r="F61" s="8">
        <v>26736000</v>
      </c>
    </row>
    <row r="62" spans="1:6" ht="15.75" customHeight="1" x14ac:dyDescent="0.25">
      <c r="A62" s="26"/>
      <c r="B62" s="4"/>
      <c r="C62" s="4" t="s">
        <v>145</v>
      </c>
      <c r="D62" s="3" t="s">
        <v>11</v>
      </c>
      <c r="E62" s="3"/>
      <c r="F62" s="9">
        <f>SUM(F60:F61)</f>
        <v>268832000</v>
      </c>
    </row>
    <row r="63" spans="1:6" ht="15.75" customHeight="1" x14ac:dyDescent="0.25">
      <c r="A63" s="3"/>
      <c r="B63" s="4"/>
      <c r="C63" s="10">
        <v>3623</v>
      </c>
      <c r="D63" s="4"/>
      <c r="E63" s="4"/>
      <c r="F63" s="6"/>
    </row>
    <row r="64" spans="1:6" ht="15.75" customHeight="1" x14ac:dyDescent="0.25">
      <c r="A64" s="3"/>
      <c r="B64" s="4"/>
      <c r="C64" s="4"/>
      <c r="D64" s="3" t="s">
        <v>97</v>
      </c>
      <c r="E64" s="3"/>
      <c r="F64" s="9"/>
    </row>
    <row r="65" spans="1:6" ht="15.75" customHeight="1" x14ac:dyDescent="0.25">
      <c r="A65" s="4"/>
      <c r="B65" s="4"/>
      <c r="C65" s="4"/>
      <c r="D65" s="4" t="s">
        <v>112</v>
      </c>
      <c r="E65" s="4"/>
      <c r="F65" s="8">
        <v>54960000</v>
      </c>
    </row>
    <row r="66" spans="1:6" ht="15.75" customHeight="1" x14ac:dyDescent="0.25">
      <c r="A66" s="4"/>
      <c r="B66" s="4"/>
      <c r="C66" s="4"/>
      <c r="D66" s="4"/>
      <c r="E66" s="4"/>
      <c r="F66" s="6"/>
    </row>
    <row r="67" spans="1:6" ht="15.75" customHeight="1" x14ac:dyDescent="0.25">
      <c r="A67" s="4"/>
      <c r="B67" s="4"/>
      <c r="C67" s="4"/>
      <c r="D67" s="3" t="s">
        <v>16</v>
      </c>
      <c r="E67" s="3"/>
      <c r="F67" s="9">
        <f>+F65+F62</f>
        <v>323792000</v>
      </c>
    </row>
    <row r="68" spans="1:6" ht="15.75" customHeight="1" x14ac:dyDescent="0.25">
      <c r="A68" s="4"/>
      <c r="B68" s="4"/>
      <c r="C68" s="4"/>
      <c r="D68" s="4"/>
      <c r="E68" s="4"/>
      <c r="F68" s="6"/>
    </row>
    <row r="69" spans="1:6" ht="15.75" customHeight="1" x14ac:dyDescent="0.25">
      <c r="A69" s="4"/>
      <c r="B69" s="4"/>
      <c r="C69" s="10"/>
      <c r="D69" s="3" t="s">
        <v>148</v>
      </c>
      <c r="E69" s="4"/>
      <c r="F69" s="6"/>
    </row>
    <row r="70" spans="1:6" ht="15.75" customHeight="1" x14ac:dyDescent="0.25">
      <c r="A70" s="4"/>
      <c r="B70" s="4"/>
      <c r="C70" s="4"/>
      <c r="D70" s="4" t="s">
        <v>99</v>
      </c>
      <c r="E70" s="4"/>
      <c r="F70" s="8">
        <v>15112000</v>
      </c>
    </row>
    <row r="71" spans="1:6" ht="15.75" customHeight="1" x14ac:dyDescent="0.25">
      <c r="A71" s="4"/>
      <c r="B71" s="4"/>
      <c r="C71" s="4"/>
      <c r="D71" s="3" t="s">
        <v>21</v>
      </c>
      <c r="E71" s="3"/>
      <c r="F71" s="11">
        <f>SUM(F69:F70)</f>
        <v>15112000</v>
      </c>
    </row>
    <row r="72" spans="1:6" ht="15.75" customHeight="1" x14ac:dyDescent="0.25">
      <c r="A72" s="4"/>
      <c r="B72" s="4"/>
      <c r="C72" s="4"/>
      <c r="D72" s="4"/>
      <c r="E72" s="4"/>
      <c r="F72" s="6"/>
    </row>
    <row r="73" spans="1:6" ht="15.75" customHeight="1" x14ac:dyDescent="0.25">
      <c r="A73" s="4"/>
      <c r="B73" s="4"/>
      <c r="C73" s="10"/>
      <c r="D73" s="3" t="s">
        <v>147</v>
      </c>
      <c r="E73" s="3"/>
      <c r="F73" s="9">
        <f>SUM(F71,F67)</f>
        <v>338904000</v>
      </c>
    </row>
    <row r="74" spans="1:6" ht="15.75" customHeight="1" thickBot="1" x14ac:dyDescent="0.3">
      <c r="A74" s="12"/>
      <c r="B74" s="12"/>
      <c r="C74" s="13"/>
      <c r="D74" s="14"/>
      <c r="E74" s="14"/>
      <c r="F74" s="15"/>
    </row>
    <row r="75" spans="1:6" ht="15.75" customHeight="1" thickTop="1" x14ac:dyDescent="0.25">
      <c r="A75" s="4"/>
      <c r="B75" s="4"/>
      <c r="C75" s="10"/>
      <c r="D75" s="3"/>
      <c r="E75" s="3"/>
      <c r="F75" s="9"/>
    </row>
    <row r="76" spans="1:6" ht="15.75" customHeight="1" x14ac:dyDescent="0.25">
      <c r="A76" s="3" t="s">
        <v>141</v>
      </c>
      <c r="B76" s="4" t="s">
        <v>124</v>
      </c>
      <c r="C76" s="29" t="s">
        <v>17</v>
      </c>
      <c r="D76" s="3" t="s">
        <v>8</v>
      </c>
      <c r="E76" s="3"/>
      <c r="F76" s="6"/>
    </row>
    <row r="77" spans="1:6" ht="15.75" customHeight="1" x14ac:dyDescent="0.25">
      <c r="A77" s="4"/>
      <c r="B77" s="4"/>
      <c r="C77" s="28">
        <v>1350</v>
      </c>
      <c r="D77" s="4" t="s">
        <v>9</v>
      </c>
      <c r="E77" s="4"/>
      <c r="F77" s="6">
        <v>242096000</v>
      </c>
    </row>
    <row r="78" spans="1:6" ht="15.75" customHeight="1" x14ac:dyDescent="0.25">
      <c r="A78" s="4"/>
      <c r="B78" s="4"/>
      <c r="C78" s="27"/>
      <c r="D78" s="4" t="s">
        <v>10</v>
      </c>
      <c r="E78" s="4"/>
      <c r="F78" s="8">
        <v>26736000</v>
      </c>
    </row>
    <row r="79" spans="1:6" ht="15.75" customHeight="1" x14ac:dyDescent="0.25">
      <c r="A79" s="30"/>
      <c r="B79" s="4"/>
      <c r="C79" s="4" t="s">
        <v>145</v>
      </c>
      <c r="D79" s="3" t="s">
        <v>11</v>
      </c>
      <c r="E79" s="3"/>
      <c r="F79" s="9">
        <f>SUM(F77:F78)</f>
        <v>268832000</v>
      </c>
    </row>
    <row r="80" spans="1:6" ht="15.75" customHeight="1" x14ac:dyDescent="0.25">
      <c r="A80" s="3"/>
      <c r="B80" s="4"/>
      <c r="C80" s="10">
        <v>2233</v>
      </c>
      <c r="D80" s="4"/>
      <c r="E80" s="4"/>
      <c r="F80" s="6"/>
    </row>
    <row r="81" spans="1:6" ht="15.75" customHeight="1" x14ac:dyDescent="0.25">
      <c r="A81" s="3"/>
      <c r="B81" s="4"/>
      <c r="C81" s="4"/>
      <c r="D81" s="3" t="s">
        <v>97</v>
      </c>
      <c r="E81" s="3"/>
      <c r="F81" s="9"/>
    </row>
    <row r="82" spans="1:6" ht="15.75" customHeight="1" x14ac:dyDescent="0.25">
      <c r="A82" s="4"/>
      <c r="B82" s="4"/>
      <c r="C82" s="4"/>
      <c r="D82" s="4" t="s">
        <v>112</v>
      </c>
      <c r="E82" s="4"/>
      <c r="F82" s="8">
        <v>54960000</v>
      </c>
    </row>
    <row r="83" spans="1:6" ht="15.75" customHeight="1" x14ac:dyDescent="0.25">
      <c r="A83" s="4"/>
      <c r="B83" s="4"/>
      <c r="C83" s="4"/>
      <c r="D83" s="4"/>
      <c r="E83" s="4"/>
      <c r="F83" s="6"/>
    </row>
    <row r="84" spans="1:6" ht="15.75" customHeight="1" x14ac:dyDescent="0.25">
      <c r="A84" s="4"/>
      <c r="B84" s="4"/>
      <c r="C84" s="4"/>
      <c r="D84" s="3" t="s">
        <v>16</v>
      </c>
      <c r="E84" s="3"/>
      <c r="F84" s="9">
        <f>+F82+F79</f>
        <v>323792000</v>
      </c>
    </row>
    <row r="85" spans="1:6" ht="15.75" customHeight="1" x14ac:dyDescent="0.25">
      <c r="A85" s="4"/>
      <c r="B85" s="4"/>
      <c r="C85" s="4"/>
      <c r="D85" s="4"/>
      <c r="E85" s="4"/>
      <c r="F85" s="6"/>
    </row>
    <row r="86" spans="1:6" ht="15.75" customHeight="1" x14ac:dyDescent="0.25">
      <c r="A86" s="4"/>
      <c r="B86" s="4"/>
      <c r="C86" s="10"/>
      <c r="D86" s="3" t="s">
        <v>148</v>
      </c>
      <c r="E86" s="4"/>
      <c r="F86" s="6"/>
    </row>
    <row r="87" spans="1:6" ht="15.75" customHeight="1" x14ac:dyDescent="0.25">
      <c r="A87" s="4"/>
      <c r="B87" s="4"/>
      <c r="C87" s="4"/>
      <c r="D87" s="4" t="s">
        <v>99</v>
      </c>
      <c r="E87" s="4"/>
      <c r="F87" s="8">
        <v>15112000</v>
      </c>
    </row>
    <row r="88" spans="1:6" ht="15.75" customHeight="1" x14ac:dyDescent="0.25">
      <c r="A88" s="4"/>
      <c r="B88" s="4"/>
      <c r="C88" s="4"/>
      <c r="D88" s="3" t="s">
        <v>21</v>
      </c>
      <c r="E88" s="3"/>
      <c r="F88" s="11">
        <f>SUM(F86:F87)</f>
        <v>15112000</v>
      </c>
    </row>
    <row r="89" spans="1:6" ht="15.75" customHeight="1" x14ac:dyDescent="0.25">
      <c r="A89" s="4"/>
      <c r="B89" s="4"/>
      <c r="C89" s="4"/>
      <c r="D89" s="4"/>
      <c r="E89" s="4"/>
      <c r="F89" s="6"/>
    </row>
    <row r="90" spans="1:6" ht="15.75" customHeight="1" x14ac:dyDescent="0.25">
      <c r="A90" s="4"/>
      <c r="B90" s="4"/>
      <c r="C90" s="10"/>
      <c r="D90" s="3" t="s">
        <v>142</v>
      </c>
      <c r="E90" s="3"/>
      <c r="F90" s="9">
        <f>SUM(F88,F84)</f>
        <v>338904000</v>
      </c>
    </row>
    <row r="91" spans="1:6" ht="15.75" customHeight="1" thickBot="1" x14ac:dyDescent="0.3">
      <c r="A91" s="12"/>
      <c r="B91" s="12"/>
      <c r="C91" s="13"/>
      <c r="D91" s="14"/>
      <c r="E91" s="14"/>
      <c r="F91" s="15"/>
    </row>
    <row r="92" spans="1:6" ht="15.75" customHeight="1" thickTop="1" thickBot="1" x14ac:dyDescent="0.3">
      <c r="A92" s="12"/>
      <c r="B92" s="12"/>
      <c r="C92" s="13"/>
      <c r="D92" s="14"/>
      <c r="E92" s="14"/>
      <c r="F92" s="15"/>
    </row>
    <row r="93" spans="1:6" ht="15.75" customHeight="1" thickTop="1" x14ac:dyDescent="0.25">
      <c r="A93" s="3" t="s">
        <v>140</v>
      </c>
      <c r="B93" s="4" t="s">
        <v>124</v>
      </c>
      <c r="C93" s="29" t="s">
        <v>17</v>
      </c>
      <c r="D93" s="3" t="s">
        <v>8</v>
      </c>
      <c r="E93" s="3"/>
      <c r="F93" s="6"/>
    </row>
    <row r="94" spans="1:6" ht="15.75" customHeight="1" x14ac:dyDescent="0.25">
      <c r="A94" s="4"/>
      <c r="B94" s="4"/>
      <c r="C94" s="28">
        <v>2242</v>
      </c>
      <c r="D94" s="4" t="s">
        <v>9</v>
      </c>
      <c r="E94" s="4"/>
      <c r="F94" s="6">
        <v>237349000</v>
      </c>
    </row>
    <row r="95" spans="1:6" ht="15.75" customHeight="1" x14ac:dyDescent="0.25">
      <c r="A95" s="4"/>
      <c r="B95" s="4"/>
      <c r="C95" s="27"/>
      <c r="D95" s="4" t="s">
        <v>10</v>
      </c>
      <c r="E95" s="4"/>
      <c r="F95" s="8">
        <v>22736000</v>
      </c>
    </row>
    <row r="96" spans="1:6" ht="15.75" customHeight="1" x14ac:dyDescent="0.25">
      <c r="A96" s="25"/>
      <c r="B96" s="4"/>
      <c r="C96" s="4"/>
      <c r="D96" s="3" t="s">
        <v>11</v>
      </c>
      <c r="E96" s="3"/>
      <c r="F96" s="9">
        <f>SUM(F94:F95)</f>
        <v>260085000</v>
      </c>
    </row>
    <row r="97" spans="1:6" ht="15.75" customHeight="1" x14ac:dyDescent="0.25">
      <c r="A97" s="26"/>
      <c r="B97" s="4"/>
      <c r="C97" s="4"/>
      <c r="D97" s="4"/>
      <c r="E97" s="4"/>
      <c r="F97" s="6"/>
    </row>
    <row r="98" spans="1:6" ht="15.75" customHeight="1" x14ac:dyDescent="0.25">
      <c r="A98" s="26"/>
      <c r="B98" s="4"/>
      <c r="C98" s="4"/>
      <c r="D98" s="3" t="s">
        <v>97</v>
      </c>
      <c r="E98" s="3"/>
      <c r="F98" s="9"/>
    </row>
    <row r="99" spans="1:6" ht="15.75" customHeight="1" x14ac:dyDescent="0.25">
      <c r="A99" s="4"/>
      <c r="B99" s="4"/>
      <c r="C99" s="4"/>
      <c r="D99" s="4" t="s">
        <v>112</v>
      </c>
      <c r="E99" s="4"/>
      <c r="F99" s="8">
        <v>53882000</v>
      </c>
    </row>
    <row r="100" spans="1:6" ht="15.75" customHeight="1" x14ac:dyDescent="0.25">
      <c r="A100" s="4"/>
      <c r="B100" s="4"/>
      <c r="C100" s="4"/>
      <c r="D100" s="4"/>
      <c r="E100" s="4"/>
      <c r="F100" s="6"/>
    </row>
    <row r="101" spans="1:6" ht="15.75" customHeight="1" x14ac:dyDescent="0.25">
      <c r="A101" s="4"/>
      <c r="B101" s="4"/>
      <c r="C101" s="4"/>
      <c r="D101" s="3" t="s">
        <v>16</v>
      </c>
      <c r="E101" s="3"/>
      <c r="F101" s="9">
        <f>+F99+F96</f>
        <v>313967000</v>
      </c>
    </row>
    <row r="102" spans="1:6" ht="15.75" customHeight="1" x14ac:dyDescent="0.25">
      <c r="A102" s="4"/>
      <c r="B102" s="4"/>
      <c r="C102" s="4"/>
      <c r="D102" s="4"/>
      <c r="E102" s="4"/>
      <c r="F102" s="6"/>
    </row>
    <row r="103" spans="1:6" ht="15.75" customHeight="1" x14ac:dyDescent="0.25">
      <c r="A103" s="4"/>
      <c r="B103" s="4"/>
      <c r="C103" s="10"/>
      <c r="D103" s="3" t="s">
        <v>148</v>
      </c>
      <c r="E103" s="4"/>
      <c r="F103" s="6"/>
    </row>
    <row r="104" spans="1:6" ht="15.75" customHeight="1" x14ac:dyDescent="0.25">
      <c r="A104" s="4"/>
      <c r="B104" s="4"/>
      <c r="C104" s="4"/>
      <c r="D104" s="4" t="s">
        <v>99</v>
      </c>
      <c r="E104" s="4"/>
      <c r="F104" s="8">
        <v>15046000</v>
      </c>
    </row>
    <row r="105" spans="1:6" ht="15.75" customHeight="1" x14ac:dyDescent="0.25">
      <c r="A105" s="4"/>
      <c r="B105" s="4"/>
      <c r="C105" s="4"/>
      <c r="D105" s="3" t="s">
        <v>21</v>
      </c>
      <c r="E105" s="3"/>
      <c r="F105" s="11">
        <f>SUM(F103:F104)</f>
        <v>15046000</v>
      </c>
    </row>
    <row r="106" spans="1:6" ht="15.75" customHeight="1" x14ac:dyDescent="0.25">
      <c r="A106" s="4"/>
      <c r="B106" s="4"/>
      <c r="C106" s="4"/>
      <c r="D106" s="4"/>
      <c r="E106" s="4"/>
      <c r="F106" s="6"/>
    </row>
    <row r="107" spans="1:6" ht="15.75" customHeight="1" x14ac:dyDescent="0.25">
      <c r="A107" s="4"/>
      <c r="B107" s="4"/>
      <c r="C107" s="10"/>
      <c r="D107" s="3" t="s">
        <v>143</v>
      </c>
      <c r="E107" s="3"/>
      <c r="F107" s="9">
        <f>SUM(F105,F101)</f>
        <v>329013000</v>
      </c>
    </row>
    <row r="108" spans="1:6" ht="15.75" customHeight="1" thickBot="1" x14ac:dyDescent="0.3">
      <c r="A108" s="12"/>
      <c r="B108" s="12"/>
      <c r="C108" s="13"/>
      <c r="D108" s="14"/>
      <c r="E108" s="14"/>
      <c r="F108" s="15"/>
    </row>
    <row r="109" spans="1:6" ht="15.75" customHeight="1" thickTop="1" x14ac:dyDescent="0.25">
      <c r="A109" s="4"/>
      <c r="B109" s="4"/>
      <c r="C109" s="10"/>
      <c r="D109" s="3"/>
      <c r="E109" s="3"/>
      <c r="F109" s="9"/>
    </row>
    <row r="110" spans="1:6" ht="15.75" customHeight="1" x14ac:dyDescent="0.25">
      <c r="A110" s="3" t="s">
        <v>136</v>
      </c>
      <c r="B110" s="4" t="s">
        <v>124</v>
      </c>
      <c r="C110" s="5" t="s">
        <v>138</v>
      </c>
      <c r="D110" s="3" t="s">
        <v>8</v>
      </c>
      <c r="E110" s="3"/>
      <c r="F110" s="6"/>
    </row>
    <row r="111" spans="1:6" ht="15.75" customHeight="1" x14ac:dyDescent="0.25">
      <c r="A111" s="4"/>
      <c r="B111" s="4"/>
      <c r="C111" t="s">
        <v>139</v>
      </c>
      <c r="D111" s="4" t="s">
        <v>9</v>
      </c>
      <c r="E111" s="4"/>
      <c r="F111" s="6">
        <v>230436000</v>
      </c>
    </row>
    <row r="112" spans="1:6" ht="15.75" customHeight="1" x14ac:dyDescent="0.25">
      <c r="A112" s="4"/>
      <c r="B112" s="4"/>
      <c r="C112" s="27"/>
      <c r="D112" s="4" t="s">
        <v>10</v>
      </c>
      <c r="E112" s="4"/>
      <c r="F112" s="8">
        <v>22074000</v>
      </c>
    </row>
    <row r="113" spans="1:6" ht="15.75" customHeight="1" x14ac:dyDescent="0.25">
      <c r="A113" s="25"/>
      <c r="B113" s="4"/>
      <c r="C113" s="4"/>
      <c r="D113" s="3" t="s">
        <v>11</v>
      </c>
      <c r="E113" s="3"/>
      <c r="F113" s="9">
        <f>SUM(F111:F112)</f>
        <v>252510000</v>
      </c>
    </row>
    <row r="114" spans="1:6" ht="15.75" customHeight="1" x14ac:dyDescent="0.25">
      <c r="A114" s="26"/>
      <c r="B114" s="4"/>
      <c r="C114" s="4"/>
      <c r="D114" s="4"/>
      <c r="E114" s="4"/>
      <c r="F114" s="6"/>
    </row>
    <row r="115" spans="1:6" ht="15.75" customHeight="1" x14ac:dyDescent="0.25">
      <c r="A115" s="26"/>
      <c r="B115" s="4"/>
      <c r="C115" s="4"/>
      <c r="D115" s="3" t="s">
        <v>97</v>
      </c>
      <c r="E115" s="3"/>
      <c r="F115" s="9"/>
    </row>
    <row r="116" spans="1:6" ht="15.75" customHeight="1" x14ac:dyDescent="0.25">
      <c r="A116" s="4"/>
      <c r="B116" s="4"/>
      <c r="C116" s="4"/>
      <c r="D116" s="4" t="s">
        <v>112</v>
      </c>
      <c r="E116" s="4"/>
      <c r="F116" s="8">
        <v>52313000</v>
      </c>
    </row>
    <row r="117" spans="1:6" ht="15.75" customHeight="1" x14ac:dyDescent="0.25">
      <c r="A117" s="4"/>
      <c r="B117" s="4"/>
      <c r="C117" s="4"/>
      <c r="D117" s="4"/>
      <c r="E117" s="4"/>
      <c r="F117" s="6"/>
    </row>
    <row r="118" spans="1:6" ht="15.75" customHeight="1" x14ac:dyDescent="0.25">
      <c r="A118" s="4"/>
      <c r="B118" s="4"/>
      <c r="C118" s="4"/>
      <c r="D118" s="3" t="s">
        <v>16</v>
      </c>
      <c r="E118" s="3"/>
      <c r="F118" s="9">
        <f>+F116+F113</f>
        <v>304823000</v>
      </c>
    </row>
    <row r="119" spans="1:6" ht="15.75" customHeight="1" x14ac:dyDescent="0.25">
      <c r="A119" s="4"/>
      <c r="B119" s="4"/>
      <c r="C119" s="4"/>
      <c r="D119" s="4"/>
      <c r="E119" s="4"/>
      <c r="F119" s="6"/>
    </row>
    <row r="120" spans="1:6" ht="15.75" customHeight="1" x14ac:dyDescent="0.25">
      <c r="A120" s="4"/>
      <c r="B120" s="4"/>
      <c r="C120" s="10"/>
      <c r="D120" s="3" t="s">
        <v>148</v>
      </c>
      <c r="E120" s="4"/>
      <c r="F120" s="6"/>
    </row>
    <row r="121" spans="1:6" ht="15.75" customHeight="1" x14ac:dyDescent="0.25">
      <c r="A121" s="4"/>
      <c r="B121" s="4"/>
      <c r="C121" s="4"/>
      <c r="D121" s="4" t="s">
        <v>99</v>
      </c>
      <c r="E121" s="4"/>
      <c r="F121" s="8">
        <v>15151000</v>
      </c>
    </row>
    <row r="122" spans="1:6" ht="15.75" customHeight="1" x14ac:dyDescent="0.25">
      <c r="A122" s="4"/>
      <c r="B122" s="4"/>
      <c r="C122" s="4"/>
      <c r="D122" s="3" t="s">
        <v>21</v>
      </c>
      <c r="E122" s="3"/>
      <c r="F122" s="11">
        <f>SUM(F120:F121)</f>
        <v>15151000</v>
      </c>
    </row>
    <row r="123" spans="1:6" ht="15.75" customHeight="1" x14ac:dyDescent="0.25">
      <c r="A123" s="4"/>
      <c r="B123" s="4"/>
      <c r="C123" s="4"/>
      <c r="D123" s="4"/>
      <c r="E123" s="4"/>
      <c r="F123" s="6"/>
    </row>
    <row r="124" spans="1:6" ht="15.75" customHeight="1" x14ac:dyDescent="0.25">
      <c r="A124" s="4"/>
      <c r="B124" s="4"/>
      <c r="C124" s="10"/>
      <c r="D124" s="3" t="s">
        <v>137</v>
      </c>
      <c r="E124" s="3"/>
      <c r="F124" s="9">
        <f>SUM(F122,F118)</f>
        <v>319974000</v>
      </c>
    </row>
    <row r="125" spans="1:6" ht="15.75" customHeight="1" x14ac:dyDescent="0.25">
      <c r="A125" s="4"/>
      <c r="B125" s="4"/>
      <c r="C125" s="10"/>
      <c r="D125" s="3"/>
      <c r="E125" s="3"/>
      <c r="F125" s="9"/>
    </row>
    <row r="126" spans="1:6" ht="15.75" customHeight="1" x14ac:dyDescent="0.25">
      <c r="A126" s="4"/>
      <c r="B126" s="4" t="s">
        <v>149</v>
      </c>
      <c r="C126" s="10"/>
      <c r="D126" s="3"/>
      <c r="E126" s="3"/>
      <c r="F126" s="9"/>
    </row>
    <row r="127" spans="1:6" ht="15.75" customHeight="1" x14ac:dyDescent="0.25">
      <c r="A127" s="4"/>
      <c r="B127" s="4" t="s">
        <v>150</v>
      </c>
      <c r="C127" s="10"/>
      <c r="D127" s="3"/>
      <c r="E127" s="3"/>
      <c r="F127" s="9"/>
    </row>
    <row r="128" spans="1:6" ht="15.75" customHeight="1" thickBot="1" x14ac:dyDescent="0.3">
      <c r="A128" s="12"/>
      <c r="B128" s="12" t="s">
        <v>151</v>
      </c>
      <c r="C128" s="13"/>
      <c r="D128" s="14"/>
      <c r="E128" s="14"/>
      <c r="F128" s="15"/>
    </row>
    <row r="129" spans="1:6" ht="15.75" customHeight="1" thickTop="1" x14ac:dyDescent="0.25">
      <c r="A129" s="4"/>
      <c r="B129" s="4"/>
      <c r="C129" s="10"/>
      <c r="D129" s="3"/>
      <c r="E129" s="3"/>
      <c r="F129" s="9"/>
    </row>
    <row r="130" spans="1:6" ht="15.75" customHeight="1" x14ac:dyDescent="0.25">
      <c r="A130" s="4"/>
      <c r="B130" s="4"/>
      <c r="C130" s="10"/>
      <c r="D130" s="3"/>
      <c r="E130" s="3"/>
      <c r="F130" s="9"/>
    </row>
    <row r="131" spans="1:6" ht="15.75" customHeight="1" thickBot="1" x14ac:dyDescent="0.3">
      <c r="A131" s="12"/>
      <c r="B131" s="12"/>
      <c r="C131" s="13"/>
      <c r="D131" s="14"/>
      <c r="E131" s="14"/>
      <c r="F131" s="15"/>
    </row>
    <row r="132" spans="1:6" ht="15.75" customHeight="1" thickTop="1" x14ac:dyDescent="0.25">
      <c r="A132" s="3" t="s">
        <v>131</v>
      </c>
      <c r="B132" s="4" t="s">
        <v>124</v>
      </c>
      <c r="C132" s="5" t="s">
        <v>17</v>
      </c>
      <c r="D132" s="3" t="s">
        <v>8</v>
      </c>
      <c r="E132" s="3"/>
      <c r="F132" s="6"/>
    </row>
    <row r="133" spans="1:6" ht="15.75" customHeight="1" x14ac:dyDescent="0.25">
      <c r="A133" s="4"/>
      <c r="B133" s="4"/>
      <c r="C133" s="7" t="s">
        <v>133</v>
      </c>
      <c r="D133" s="4" t="s">
        <v>9</v>
      </c>
      <c r="E133" s="4"/>
      <c r="F133" s="6">
        <v>230436000</v>
      </c>
    </row>
    <row r="134" spans="1:6" ht="15.75" customHeight="1" x14ac:dyDescent="0.25">
      <c r="A134" s="4"/>
      <c r="B134" s="4"/>
      <c r="C134" s="4" t="s">
        <v>134</v>
      </c>
      <c r="D134" s="4" t="s">
        <v>10</v>
      </c>
      <c r="E134" s="4"/>
      <c r="F134" s="8">
        <v>20074000</v>
      </c>
    </row>
    <row r="135" spans="1:6" ht="15.75" customHeight="1" x14ac:dyDescent="0.25">
      <c r="A135" s="24"/>
      <c r="B135" s="4"/>
      <c r="C135" s="4" t="s">
        <v>135</v>
      </c>
      <c r="D135" s="3" t="s">
        <v>11</v>
      </c>
      <c r="E135" s="3"/>
      <c r="F135" s="9">
        <f>SUM(F133:F134)</f>
        <v>250510000</v>
      </c>
    </row>
    <row r="136" spans="1:6" ht="15.75" customHeight="1" x14ac:dyDescent="0.25">
      <c r="A136" s="4"/>
      <c r="B136" s="4"/>
      <c r="C136" s="4"/>
      <c r="D136" s="4"/>
      <c r="E136" s="4"/>
      <c r="F136" s="6"/>
    </row>
    <row r="137" spans="1:6" ht="15.75" customHeight="1" x14ac:dyDescent="0.25">
      <c r="A137" s="4"/>
      <c r="B137" s="4"/>
      <c r="C137" s="4"/>
      <c r="D137" s="3" t="s">
        <v>97</v>
      </c>
      <c r="E137" s="3"/>
      <c r="F137" s="9"/>
    </row>
    <row r="138" spans="1:6" ht="15.75" customHeight="1" x14ac:dyDescent="0.25">
      <c r="A138" s="4"/>
      <c r="B138" s="4"/>
      <c r="C138" s="4"/>
      <c r="D138" s="4" t="s">
        <v>112</v>
      </c>
      <c r="E138" s="4"/>
      <c r="F138" s="8">
        <v>51813000</v>
      </c>
    </row>
    <row r="139" spans="1:6" ht="15.75" customHeight="1" x14ac:dyDescent="0.25">
      <c r="A139" s="4"/>
      <c r="B139" s="4"/>
      <c r="C139" s="4"/>
      <c r="D139" s="4"/>
      <c r="E139" s="4"/>
      <c r="F139" s="6"/>
    </row>
    <row r="140" spans="1:6" ht="15.75" customHeight="1" x14ac:dyDescent="0.25">
      <c r="A140" s="4"/>
      <c r="B140" s="4"/>
      <c r="C140" s="4"/>
      <c r="D140" s="3" t="s">
        <v>16</v>
      </c>
      <c r="E140" s="3"/>
      <c r="F140" s="9">
        <f>+F138+F135</f>
        <v>302323000</v>
      </c>
    </row>
    <row r="141" spans="1:6" ht="15.75" customHeight="1" x14ac:dyDescent="0.25">
      <c r="A141" s="4"/>
      <c r="B141" s="4"/>
      <c r="C141" s="4"/>
      <c r="D141" s="4"/>
      <c r="E141" s="4"/>
      <c r="F141" s="6"/>
    </row>
    <row r="142" spans="1:6" ht="15.75" customHeight="1" x14ac:dyDescent="0.25">
      <c r="A142" s="4"/>
      <c r="B142" s="4"/>
      <c r="C142" s="4" t="s">
        <v>130</v>
      </c>
      <c r="D142" s="3" t="s">
        <v>98</v>
      </c>
      <c r="E142" s="3"/>
      <c r="F142" s="6"/>
    </row>
    <row r="143" spans="1:6" ht="15.75" customHeight="1" x14ac:dyDescent="0.25">
      <c r="A143" s="4"/>
      <c r="B143" s="4"/>
      <c r="C143" s="7"/>
      <c r="D143" s="3" t="s">
        <v>99</v>
      </c>
      <c r="E143" s="4"/>
      <c r="F143" s="6"/>
    </row>
    <row r="144" spans="1:6" ht="15.75" customHeight="1" x14ac:dyDescent="0.25">
      <c r="A144" s="4"/>
      <c r="B144" s="4"/>
      <c r="C144" s="10"/>
      <c r="D144" s="4" t="s">
        <v>19</v>
      </c>
      <c r="E144" s="4"/>
      <c r="F144" s="6">
        <v>6492000</v>
      </c>
    </row>
    <row r="145" spans="1:6" ht="15.75" customHeight="1" x14ac:dyDescent="0.25">
      <c r="A145" s="4"/>
      <c r="B145" s="4"/>
      <c r="C145" s="4"/>
      <c r="D145" s="4" t="s">
        <v>20</v>
      </c>
      <c r="E145" s="4"/>
      <c r="F145" s="8">
        <v>6908000</v>
      </c>
    </row>
    <row r="146" spans="1:6" ht="15.75" customHeight="1" x14ac:dyDescent="0.25">
      <c r="A146" s="4"/>
      <c r="B146" s="4"/>
      <c r="C146" s="4"/>
      <c r="D146" s="3" t="s">
        <v>21</v>
      </c>
      <c r="E146" s="3"/>
      <c r="F146" s="11">
        <f>SUM(F143:F145)</f>
        <v>13400000</v>
      </c>
    </row>
    <row r="147" spans="1:6" ht="15.75" customHeight="1" x14ac:dyDescent="0.25">
      <c r="A147" s="4"/>
      <c r="B147" s="4"/>
      <c r="C147" s="4"/>
      <c r="D147" s="4"/>
      <c r="E147" s="4"/>
      <c r="F147" s="6"/>
    </row>
    <row r="148" spans="1:6" ht="15.75" customHeight="1" x14ac:dyDescent="0.25">
      <c r="A148" s="4"/>
      <c r="B148" s="4"/>
      <c r="C148" s="10"/>
      <c r="D148" s="3" t="s">
        <v>132</v>
      </c>
      <c r="E148" s="3"/>
      <c r="F148" s="9">
        <f>SUM(F146,F140)</f>
        <v>315723000</v>
      </c>
    </row>
    <row r="149" spans="1:6" ht="15.75" customHeight="1" thickBot="1" x14ac:dyDescent="0.3">
      <c r="A149" s="12"/>
      <c r="B149" s="12"/>
      <c r="C149" s="13"/>
      <c r="D149" s="14"/>
      <c r="E149" s="14"/>
      <c r="F149" s="15"/>
    </row>
    <row r="150" spans="1:6" ht="15.75" customHeight="1" thickTop="1" x14ac:dyDescent="0.25">
      <c r="A150" s="4"/>
      <c r="B150" s="4"/>
      <c r="C150" s="10"/>
      <c r="D150" s="3"/>
      <c r="E150" s="3"/>
      <c r="F150" s="9"/>
    </row>
    <row r="151" spans="1:6" ht="15.75" customHeight="1" x14ac:dyDescent="0.25">
      <c r="A151" s="3" t="s">
        <v>123</v>
      </c>
      <c r="B151" s="4" t="s">
        <v>124</v>
      </c>
      <c r="C151" s="5" t="s">
        <v>42</v>
      </c>
      <c r="D151" s="3" t="s">
        <v>8</v>
      </c>
      <c r="E151" s="3"/>
      <c r="F151" s="6"/>
    </row>
    <row r="152" spans="1:6" ht="15.75" customHeight="1" x14ac:dyDescent="0.25">
      <c r="A152" s="4"/>
      <c r="B152" s="4"/>
      <c r="C152" s="7" t="s">
        <v>128</v>
      </c>
      <c r="D152" s="4" t="s">
        <v>9</v>
      </c>
      <c r="E152" s="4"/>
      <c r="F152" s="6">
        <v>224816000</v>
      </c>
    </row>
    <row r="153" spans="1:6" ht="15.75" customHeight="1" x14ac:dyDescent="0.25">
      <c r="A153" s="4" t="s">
        <v>126</v>
      </c>
      <c r="B153" s="4"/>
      <c r="C153" s="4"/>
      <c r="D153" s="4" t="s">
        <v>10</v>
      </c>
      <c r="E153" s="4"/>
      <c r="F153" s="8">
        <v>19584000</v>
      </c>
    </row>
    <row r="154" spans="1:6" ht="15.75" customHeight="1" x14ac:dyDescent="0.25">
      <c r="A154" s="24" t="s">
        <v>127</v>
      </c>
      <c r="B154" s="4"/>
      <c r="C154" s="4" t="s">
        <v>12</v>
      </c>
      <c r="D154" s="3" t="s">
        <v>11</v>
      </c>
      <c r="E154" s="3"/>
      <c r="F154" s="9">
        <f>SUM(F152:F153)</f>
        <v>244400000</v>
      </c>
    </row>
    <row r="155" spans="1:6" ht="15.75" customHeight="1" x14ac:dyDescent="0.25">
      <c r="A155" s="4"/>
      <c r="B155" s="4"/>
      <c r="C155" s="4" t="s">
        <v>129</v>
      </c>
      <c r="D155" s="4"/>
      <c r="E155" s="4"/>
      <c r="F155" s="6"/>
    </row>
    <row r="156" spans="1:6" ht="15.75" customHeight="1" x14ac:dyDescent="0.25">
      <c r="A156" s="4"/>
      <c r="B156" s="4"/>
      <c r="C156" s="4"/>
      <c r="D156" s="3" t="s">
        <v>97</v>
      </c>
      <c r="E156" s="3"/>
      <c r="F156" s="9"/>
    </row>
    <row r="157" spans="1:6" ht="15.75" customHeight="1" x14ac:dyDescent="0.25">
      <c r="A157" s="4"/>
      <c r="B157" s="4"/>
      <c r="C157" s="4"/>
      <c r="D157" s="4" t="s">
        <v>112</v>
      </c>
      <c r="E157" s="4"/>
      <c r="F157" s="8">
        <v>50549000</v>
      </c>
    </row>
    <row r="158" spans="1:6" ht="15.75" customHeight="1" x14ac:dyDescent="0.25">
      <c r="A158" s="4"/>
      <c r="B158" s="4"/>
      <c r="C158" s="4"/>
      <c r="D158" s="4"/>
      <c r="E158" s="4"/>
      <c r="F158" s="6"/>
    </row>
    <row r="159" spans="1:6" ht="15.75" customHeight="1" x14ac:dyDescent="0.25">
      <c r="A159" s="4"/>
      <c r="B159" s="4"/>
      <c r="C159" s="4"/>
      <c r="D159" s="3" t="s">
        <v>16</v>
      </c>
      <c r="E159" s="3"/>
      <c r="F159" s="9">
        <f>+F157+F154</f>
        <v>294949000</v>
      </c>
    </row>
    <row r="160" spans="1:6" ht="15.75" customHeight="1" x14ac:dyDescent="0.25">
      <c r="A160" s="4"/>
      <c r="B160" s="4"/>
      <c r="C160" s="4"/>
      <c r="D160" s="4"/>
      <c r="E160" s="4"/>
      <c r="F160" s="6"/>
    </row>
    <row r="161" spans="1:6" ht="15.75" customHeight="1" x14ac:dyDescent="0.25">
      <c r="A161" s="4"/>
      <c r="B161" s="4"/>
      <c r="C161" s="4" t="s">
        <v>130</v>
      </c>
      <c r="D161" s="3" t="s">
        <v>98</v>
      </c>
      <c r="E161" s="3"/>
      <c r="F161" s="6"/>
    </row>
    <row r="162" spans="1:6" ht="15.75" customHeight="1" x14ac:dyDescent="0.25">
      <c r="A162" s="4"/>
      <c r="B162" s="4"/>
      <c r="C162" s="7"/>
      <c r="D162" s="3" t="s">
        <v>99</v>
      </c>
      <c r="E162" s="4"/>
      <c r="F162" s="6"/>
    </row>
    <row r="163" spans="1:6" ht="15.75" customHeight="1" x14ac:dyDescent="0.25">
      <c r="A163" s="4"/>
      <c r="B163" s="4"/>
      <c r="C163" s="10"/>
      <c r="D163" s="4" t="s">
        <v>19</v>
      </c>
      <c r="E163" s="4"/>
      <c r="F163" s="6">
        <v>5492000</v>
      </c>
    </row>
    <row r="164" spans="1:6" ht="15.75" customHeight="1" x14ac:dyDescent="0.25">
      <c r="A164" s="4"/>
      <c r="B164" s="4"/>
      <c r="C164" s="4"/>
      <c r="D164" s="4" t="s">
        <v>20</v>
      </c>
      <c r="E164" s="4"/>
      <c r="F164" s="8">
        <v>5952000</v>
      </c>
    </row>
    <row r="165" spans="1:6" ht="15.75" customHeight="1" x14ac:dyDescent="0.25">
      <c r="A165" s="4"/>
      <c r="B165" s="4"/>
      <c r="C165" s="4"/>
      <c r="D165" s="3" t="s">
        <v>21</v>
      </c>
      <c r="E165" s="3"/>
      <c r="F165" s="11">
        <f>SUM(F162:F164)</f>
        <v>11444000</v>
      </c>
    </row>
    <row r="166" spans="1:6" ht="15.75" customHeight="1" x14ac:dyDescent="0.25">
      <c r="A166" s="4"/>
      <c r="B166" s="4"/>
      <c r="C166" s="4"/>
      <c r="D166" s="4"/>
      <c r="E166" s="4"/>
      <c r="F166" s="6"/>
    </row>
    <row r="167" spans="1:6" ht="15.75" customHeight="1" x14ac:dyDescent="0.25">
      <c r="A167" s="4"/>
      <c r="B167" s="4"/>
      <c r="C167" s="10"/>
      <c r="D167" s="3" t="s">
        <v>125</v>
      </c>
      <c r="E167" s="3"/>
      <c r="F167" s="9">
        <f>SUM(F165,F159)</f>
        <v>306393000</v>
      </c>
    </row>
    <row r="168" spans="1:6" ht="15.75" customHeight="1" thickBot="1" x14ac:dyDescent="0.3">
      <c r="A168" s="12"/>
      <c r="B168" s="12"/>
      <c r="C168" s="13"/>
      <c r="D168" s="14"/>
      <c r="E168" s="14"/>
      <c r="F168" s="15"/>
    </row>
    <row r="169" spans="1:6" ht="15.75" customHeight="1" thickTop="1" x14ac:dyDescent="0.25">
      <c r="A169" s="4"/>
      <c r="B169" s="4"/>
      <c r="C169" s="10"/>
      <c r="D169" s="3"/>
      <c r="E169" s="3"/>
      <c r="F169" s="9"/>
    </row>
    <row r="170" spans="1:6" ht="15.75" customHeight="1" thickBot="1" x14ac:dyDescent="0.3">
      <c r="A170" s="12"/>
      <c r="B170" s="12"/>
      <c r="C170" s="13"/>
      <c r="D170" s="14"/>
      <c r="E170" s="14"/>
      <c r="F170" s="15"/>
    </row>
    <row r="171" spans="1:6" ht="15.75" customHeight="1" thickTop="1" x14ac:dyDescent="0.25">
      <c r="A171" s="3" t="s">
        <v>117</v>
      </c>
      <c r="B171" s="4" t="s">
        <v>94</v>
      </c>
      <c r="C171" s="5" t="s">
        <v>17</v>
      </c>
      <c r="D171" s="3" t="s">
        <v>8</v>
      </c>
      <c r="E171" s="3"/>
      <c r="F171" s="6"/>
    </row>
    <row r="172" spans="1:6" ht="15.75" customHeight="1" x14ac:dyDescent="0.25">
      <c r="A172" s="4"/>
      <c r="B172" s="4"/>
      <c r="C172" s="7" t="s">
        <v>118</v>
      </c>
      <c r="D172" s="4" t="s">
        <v>9</v>
      </c>
      <c r="E172" s="4"/>
      <c r="F172" s="6">
        <v>214110000</v>
      </c>
    </row>
    <row r="173" spans="1:6" ht="15.75" customHeight="1" x14ac:dyDescent="0.25">
      <c r="A173" s="4"/>
      <c r="B173" s="4"/>
      <c r="C173" s="4"/>
      <c r="D173" s="4" t="s">
        <v>10</v>
      </c>
      <c r="E173" s="4"/>
      <c r="F173" s="8">
        <v>17584000</v>
      </c>
    </row>
    <row r="174" spans="1:6" ht="15.75" customHeight="1" x14ac:dyDescent="0.25">
      <c r="A174" s="4"/>
      <c r="B174" s="4"/>
      <c r="C174" s="4" t="s">
        <v>12</v>
      </c>
      <c r="D174" s="3" t="s">
        <v>11</v>
      </c>
      <c r="E174" s="3"/>
      <c r="F174" s="9">
        <f>SUM(F172:F173)</f>
        <v>231694000</v>
      </c>
    </row>
    <row r="175" spans="1:6" ht="15.75" customHeight="1" x14ac:dyDescent="0.25">
      <c r="A175" s="4"/>
      <c r="B175" s="4"/>
      <c r="C175" s="4" t="s">
        <v>119</v>
      </c>
      <c r="D175" s="4"/>
      <c r="E175" s="4"/>
      <c r="F175" s="6"/>
    </row>
    <row r="176" spans="1:6" ht="15.75" customHeight="1" x14ac:dyDescent="0.25">
      <c r="A176" s="4"/>
      <c r="B176" s="4"/>
      <c r="C176" s="4"/>
      <c r="D176" s="3" t="s">
        <v>97</v>
      </c>
      <c r="E176" s="3"/>
      <c r="F176" s="9"/>
    </row>
    <row r="177" spans="1:6" ht="15.75" customHeight="1" x14ac:dyDescent="0.25">
      <c r="A177" s="4"/>
      <c r="B177" s="4"/>
      <c r="C177" s="4"/>
      <c r="D177" s="4" t="s">
        <v>112</v>
      </c>
      <c r="E177" s="4"/>
      <c r="F177" s="8">
        <v>46237000</v>
      </c>
    </row>
    <row r="178" spans="1:6" ht="15.75" customHeight="1" x14ac:dyDescent="0.25">
      <c r="A178" s="4"/>
      <c r="B178" s="4"/>
      <c r="C178" s="4"/>
      <c r="D178" s="4"/>
      <c r="E178" s="4"/>
      <c r="F178" s="6"/>
    </row>
    <row r="179" spans="1:6" ht="15.75" customHeight="1" x14ac:dyDescent="0.25">
      <c r="A179" s="4"/>
      <c r="B179" s="4"/>
      <c r="C179" s="4"/>
      <c r="D179" s="3" t="s">
        <v>16</v>
      </c>
      <c r="E179" s="3"/>
      <c r="F179" s="9">
        <f>+F177+F174</f>
        <v>277931000</v>
      </c>
    </row>
    <row r="180" spans="1:6" ht="15.75" customHeight="1" x14ac:dyDescent="0.25">
      <c r="A180" s="4"/>
      <c r="B180" s="4"/>
      <c r="C180" s="4"/>
      <c r="D180" s="4"/>
      <c r="E180" s="4"/>
      <c r="F180" s="6"/>
    </row>
    <row r="181" spans="1:6" ht="15.75" customHeight="1" x14ac:dyDescent="0.25">
      <c r="A181" s="4"/>
      <c r="B181" s="4"/>
      <c r="C181" s="4" t="s">
        <v>17</v>
      </c>
      <c r="D181" s="3" t="s">
        <v>98</v>
      </c>
      <c r="E181" s="3"/>
      <c r="F181" s="6"/>
    </row>
    <row r="182" spans="1:6" ht="15.75" customHeight="1" x14ac:dyDescent="0.25">
      <c r="A182" s="4"/>
      <c r="B182" s="4"/>
      <c r="C182" s="7" t="s">
        <v>120</v>
      </c>
      <c r="D182" s="3" t="s">
        <v>99</v>
      </c>
      <c r="E182" s="4"/>
      <c r="F182" s="6"/>
    </row>
    <row r="183" spans="1:6" ht="15.75" customHeight="1" x14ac:dyDescent="0.25">
      <c r="A183" s="4"/>
      <c r="B183" s="4"/>
      <c r="C183" s="10"/>
      <c r="D183" s="4" t="s">
        <v>19</v>
      </c>
      <c r="E183" s="4"/>
      <c r="F183" s="6">
        <v>5189000</v>
      </c>
    </row>
    <row r="184" spans="1:6" ht="15.75" customHeight="1" x14ac:dyDescent="0.25">
      <c r="A184" s="4"/>
      <c r="B184" s="4"/>
      <c r="C184" s="4"/>
      <c r="D184" s="4" t="s">
        <v>20</v>
      </c>
      <c r="E184" s="4"/>
      <c r="F184" s="8">
        <v>6210000</v>
      </c>
    </row>
    <row r="185" spans="1:6" ht="15.75" customHeight="1" x14ac:dyDescent="0.25">
      <c r="A185" s="4"/>
      <c r="B185" s="4"/>
      <c r="C185" s="4" t="s">
        <v>22</v>
      </c>
      <c r="D185" s="3" t="s">
        <v>21</v>
      </c>
      <c r="E185" s="3"/>
      <c r="F185" s="11">
        <f>SUM(F182:F184)</f>
        <v>11399000</v>
      </c>
    </row>
    <row r="186" spans="1:6" ht="15.75" customHeight="1" x14ac:dyDescent="0.25">
      <c r="A186" s="4"/>
      <c r="B186" s="4"/>
      <c r="C186" s="4" t="s">
        <v>121</v>
      </c>
      <c r="D186" s="4"/>
      <c r="E186" s="4"/>
      <c r="F186" s="6"/>
    </row>
    <row r="187" spans="1:6" ht="15.75" customHeight="1" x14ac:dyDescent="0.25">
      <c r="A187" s="4"/>
      <c r="B187" s="4"/>
      <c r="C187" s="10"/>
      <c r="D187" s="3" t="s">
        <v>122</v>
      </c>
      <c r="E187" s="3"/>
      <c r="F187" s="9">
        <f>SUM(F185,F179)</f>
        <v>289330000</v>
      </c>
    </row>
    <row r="188" spans="1:6" ht="15.75" customHeight="1" thickBot="1" x14ac:dyDescent="0.3">
      <c r="A188" s="12"/>
      <c r="B188" s="12"/>
      <c r="C188" s="13"/>
      <c r="D188" s="14"/>
      <c r="E188" s="14"/>
      <c r="F188" s="15"/>
    </row>
    <row r="189" spans="1:6" ht="15.75" customHeight="1" thickTop="1" x14ac:dyDescent="0.35">
      <c r="A189" s="23"/>
      <c r="B189" s="23"/>
      <c r="C189" s="23"/>
      <c r="D189" s="23"/>
      <c r="E189" s="23"/>
      <c r="F189" s="23"/>
    </row>
    <row r="190" spans="1:6" ht="15.75" customHeight="1" x14ac:dyDescent="0.25">
      <c r="A190" s="3" t="s">
        <v>111</v>
      </c>
      <c r="B190" s="4" t="s">
        <v>94</v>
      </c>
      <c r="C190" s="5" t="s">
        <v>42</v>
      </c>
      <c r="D190" s="3" t="s">
        <v>8</v>
      </c>
      <c r="E190" s="3"/>
      <c r="F190" s="6"/>
    </row>
    <row r="191" spans="1:6" s="4" customFormat="1" ht="15.75" customHeight="1" x14ac:dyDescent="0.25">
      <c r="C191" s="7" t="s">
        <v>114</v>
      </c>
      <c r="D191" s="4" t="s">
        <v>9</v>
      </c>
      <c r="F191" s="6">
        <v>214110000</v>
      </c>
    </row>
    <row r="192" spans="1:6" s="4" customFormat="1" ht="15.75" customHeight="1" x14ac:dyDescent="0.25">
      <c r="D192" s="4" t="s">
        <v>10</v>
      </c>
      <c r="F192" s="8">
        <v>15584000</v>
      </c>
    </row>
    <row r="193" spans="1:6" s="4" customFormat="1" ht="15.75" customHeight="1" x14ac:dyDescent="0.25">
      <c r="C193" s="4" t="s">
        <v>12</v>
      </c>
      <c r="D193" s="3" t="s">
        <v>11</v>
      </c>
      <c r="E193" s="3"/>
      <c r="F193" s="9">
        <f>SUM(F191:F192)</f>
        <v>229694000</v>
      </c>
    </row>
    <row r="194" spans="1:6" s="4" customFormat="1" ht="15.75" customHeight="1" x14ac:dyDescent="0.25">
      <c r="C194" s="4" t="s">
        <v>115</v>
      </c>
      <c r="F194" s="6"/>
    </row>
    <row r="195" spans="1:6" s="4" customFormat="1" ht="15.75" customHeight="1" x14ac:dyDescent="0.25">
      <c r="D195" s="3" t="s">
        <v>97</v>
      </c>
      <c r="E195" s="3"/>
      <c r="F195" s="9"/>
    </row>
    <row r="196" spans="1:6" s="4" customFormat="1" ht="15.75" customHeight="1" x14ac:dyDescent="0.25">
      <c r="D196" s="4" t="s">
        <v>112</v>
      </c>
      <c r="F196" s="8">
        <v>46237000</v>
      </c>
    </row>
    <row r="197" spans="1:6" s="4" customFormat="1" ht="15.75" customHeight="1" x14ac:dyDescent="0.25">
      <c r="F197" s="6"/>
    </row>
    <row r="198" spans="1:6" s="4" customFormat="1" ht="15.75" customHeight="1" x14ac:dyDescent="0.25">
      <c r="D198" s="3" t="s">
        <v>16</v>
      </c>
      <c r="E198" s="3"/>
      <c r="F198" s="9">
        <f>+F196+F193</f>
        <v>275931000</v>
      </c>
    </row>
    <row r="199" spans="1:6" s="4" customFormat="1" ht="15.75" customHeight="1" x14ac:dyDescent="0.25">
      <c r="F199" s="6"/>
    </row>
    <row r="200" spans="1:6" s="4" customFormat="1" ht="15.75" customHeight="1" x14ac:dyDescent="0.25">
      <c r="C200" s="4" t="s">
        <v>17</v>
      </c>
      <c r="D200" s="3" t="s">
        <v>98</v>
      </c>
      <c r="E200" s="3"/>
      <c r="F200" s="6"/>
    </row>
    <row r="201" spans="1:6" s="4" customFormat="1" ht="15.75" customHeight="1" x14ac:dyDescent="0.25">
      <c r="C201" s="7">
        <v>1437</v>
      </c>
      <c r="D201" s="3" t="s">
        <v>99</v>
      </c>
      <c r="F201" s="6"/>
    </row>
    <row r="202" spans="1:6" s="4" customFormat="1" ht="15.75" customHeight="1" x14ac:dyDescent="0.25">
      <c r="C202" s="10"/>
      <c r="D202" s="4" t="s">
        <v>19</v>
      </c>
      <c r="F202" s="6">
        <v>5492000</v>
      </c>
    </row>
    <row r="203" spans="1:6" s="4" customFormat="1" ht="15.75" customHeight="1" x14ac:dyDescent="0.25">
      <c r="D203" s="4" t="s">
        <v>20</v>
      </c>
      <c r="F203" s="8">
        <v>6324000</v>
      </c>
    </row>
    <row r="204" spans="1:6" s="4" customFormat="1" ht="15.75" customHeight="1" x14ac:dyDescent="0.25">
      <c r="C204" s="4" t="s">
        <v>22</v>
      </c>
      <c r="D204" s="3" t="s">
        <v>21</v>
      </c>
      <c r="E204" s="3"/>
      <c r="F204" s="11">
        <f>SUM(F201:F203)</f>
        <v>11816000</v>
      </c>
    </row>
    <row r="205" spans="1:6" s="4" customFormat="1" ht="15.75" customHeight="1" x14ac:dyDescent="0.25">
      <c r="C205" s="4" t="s">
        <v>116</v>
      </c>
      <c r="F205" s="6"/>
    </row>
    <row r="206" spans="1:6" s="4" customFormat="1" ht="15.75" customHeight="1" x14ac:dyDescent="0.25">
      <c r="C206" s="10"/>
      <c r="D206" s="3" t="s">
        <v>113</v>
      </c>
      <c r="E206" s="3"/>
      <c r="F206" s="9">
        <f>SUM(F204,F198)</f>
        <v>287747000</v>
      </c>
    </row>
    <row r="207" spans="1:6" s="4" customFormat="1" ht="15.75" customHeight="1" thickBot="1" x14ac:dyDescent="0.3">
      <c r="A207" s="12"/>
      <c r="B207" s="12"/>
      <c r="C207" s="13"/>
      <c r="D207" s="14"/>
      <c r="E207" s="14"/>
      <c r="F207" s="15"/>
    </row>
    <row r="208" spans="1:6" s="4" customFormat="1" ht="15.75" customHeight="1" thickTop="1" x14ac:dyDescent="0.25">
      <c r="C208" s="10"/>
      <c r="D208" s="3"/>
      <c r="E208" s="3"/>
      <c r="F208" s="9"/>
    </row>
    <row r="209" spans="1:6" s="4" customFormat="1" ht="15.75" customHeight="1" thickBot="1" x14ac:dyDescent="0.3">
      <c r="A209" s="12"/>
      <c r="B209" s="12"/>
      <c r="C209" s="13"/>
      <c r="D209" s="14"/>
      <c r="E209" s="14"/>
      <c r="F209" s="15"/>
    </row>
    <row r="210" spans="1:6" s="4" customFormat="1" ht="15.75" customHeight="1" thickTop="1" x14ac:dyDescent="0.25">
      <c r="A210" s="3" t="s">
        <v>102</v>
      </c>
      <c r="B210" s="4" t="s">
        <v>94</v>
      </c>
      <c r="C210" s="5" t="s">
        <v>42</v>
      </c>
      <c r="D210" s="3" t="s">
        <v>8</v>
      </c>
      <c r="E210" s="3"/>
      <c r="F210" s="6"/>
    </row>
    <row r="211" spans="1:6" s="4" customFormat="1" ht="15.75" customHeight="1" x14ac:dyDescent="0.25">
      <c r="C211" s="7" t="s">
        <v>103</v>
      </c>
      <c r="D211" s="4" t="s">
        <v>9</v>
      </c>
      <c r="F211" s="6">
        <v>214110000</v>
      </c>
    </row>
    <row r="212" spans="1:6" s="4" customFormat="1" ht="15.75" customHeight="1" x14ac:dyDescent="0.25">
      <c r="D212" s="4" t="s">
        <v>10</v>
      </c>
      <c r="F212" s="8">
        <v>13584000</v>
      </c>
    </row>
    <row r="213" spans="1:6" s="4" customFormat="1" ht="15.75" customHeight="1" x14ac:dyDescent="0.25">
      <c r="C213" s="4" t="s">
        <v>12</v>
      </c>
      <c r="D213" s="3" t="s">
        <v>11</v>
      </c>
      <c r="E213" s="3"/>
      <c r="F213" s="9">
        <f>SUM(F211:F212)</f>
        <v>227694000</v>
      </c>
    </row>
    <row r="214" spans="1:6" s="4" customFormat="1" ht="15.75" customHeight="1" x14ac:dyDescent="0.25">
      <c r="C214" s="4" t="s">
        <v>105</v>
      </c>
      <c r="F214" s="6"/>
    </row>
    <row r="215" spans="1:6" s="4" customFormat="1" ht="15.75" customHeight="1" x14ac:dyDescent="0.25">
      <c r="D215" s="3" t="s">
        <v>97</v>
      </c>
      <c r="E215" s="3"/>
      <c r="F215" s="9"/>
    </row>
    <row r="216" spans="1:6" s="4" customFormat="1" ht="15.75" customHeight="1" x14ac:dyDescent="0.25">
      <c r="D216" s="4" t="s">
        <v>112</v>
      </c>
      <c r="F216" s="8">
        <v>44737000</v>
      </c>
    </row>
    <row r="217" spans="1:6" s="4" customFormat="1" ht="15.75" customHeight="1" x14ac:dyDescent="0.25">
      <c r="F217" s="6"/>
    </row>
    <row r="218" spans="1:6" s="4" customFormat="1" ht="15.75" customHeight="1" x14ac:dyDescent="0.25">
      <c r="D218" s="3" t="s">
        <v>16</v>
      </c>
      <c r="E218" s="3"/>
      <c r="F218" s="9">
        <f>+F216+F213</f>
        <v>272431000</v>
      </c>
    </row>
    <row r="219" spans="1:6" s="4" customFormat="1" ht="15.75" customHeight="1" x14ac:dyDescent="0.25">
      <c r="F219" s="6"/>
    </row>
    <row r="220" spans="1:6" s="4" customFormat="1" ht="15.75" customHeight="1" x14ac:dyDescent="0.25">
      <c r="C220" s="4" t="s">
        <v>42</v>
      </c>
      <c r="D220" s="3" t="s">
        <v>98</v>
      </c>
      <c r="E220" s="3"/>
      <c r="F220" s="6"/>
    </row>
    <row r="221" spans="1:6" s="4" customFormat="1" ht="15.75" customHeight="1" x14ac:dyDescent="0.25">
      <c r="C221" s="10">
        <v>1466</v>
      </c>
      <c r="D221" s="3" t="s">
        <v>99</v>
      </c>
      <c r="F221" s="6"/>
    </row>
    <row r="222" spans="1:6" s="4" customFormat="1" ht="15.75" customHeight="1" x14ac:dyDescent="0.25">
      <c r="C222" s="10"/>
      <c r="D222" s="4" t="s">
        <v>19</v>
      </c>
      <c r="F222" s="6">
        <v>2927000</v>
      </c>
    </row>
    <row r="223" spans="1:6" s="4" customFormat="1" ht="15.75" customHeight="1" x14ac:dyDescent="0.25">
      <c r="D223" s="4" t="s">
        <v>20</v>
      </c>
      <c r="F223" s="8">
        <v>3609000</v>
      </c>
    </row>
    <row r="224" spans="1:6" s="4" customFormat="1" ht="15.75" customHeight="1" x14ac:dyDescent="0.25">
      <c r="C224" s="4" t="s">
        <v>22</v>
      </c>
      <c r="D224" s="3" t="s">
        <v>21</v>
      </c>
      <c r="E224" s="3"/>
      <c r="F224" s="11">
        <f>SUM(F221:F223)</f>
        <v>6536000</v>
      </c>
    </row>
    <row r="225" spans="1:6" s="4" customFormat="1" ht="15.75" customHeight="1" x14ac:dyDescent="0.25">
      <c r="C225" s="4" t="s">
        <v>106</v>
      </c>
      <c r="F225" s="6"/>
    </row>
    <row r="226" spans="1:6" s="4" customFormat="1" ht="15.75" customHeight="1" x14ac:dyDescent="0.25">
      <c r="C226" s="10"/>
      <c r="D226" s="3" t="s">
        <v>104</v>
      </c>
      <c r="E226" s="3"/>
      <c r="F226" s="9">
        <f>SUM(F224,F218)</f>
        <v>278967000</v>
      </c>
    </row>
    <row r="227" spans="1:6" s="4" customFormat="1" ht="15.75" customHeight="1" thickBot="1" x14ac:dyDescent="0.3">
      <c r="A227" s="12"/>
      <c r="B227" s="12"/>
      <c r="C227" s="13"/>
      <c r="D227" s="14"/>
      <c r="E227" s="14"/>
      <c r="F227" s="15"/>
    </row>
    <row r="228" spans="1:6" s="4" customFormat="1" ht="15.75" customHeight="1" thickTop="1" x14ac:dyDescent="0.25">
      <c r="F228" s="6"/>
    </row>
    <row r="229" spans="1:6" s="4" customFormat="1" ht="15.75" customHeight="1" x14ac:dyDescent="0.25">
      <c r="A229" s="3" t="s">
        <v>93</v>
      </c>
      <c r="B229" s="4" t="s">
        <v>94</v>
      </c>
      <c r="C229" s="5" t="s">
        <v>17</v>
      </c>
      <c r="D229" s="3" t="s">
        <v>8</v>
      </c>
      <c r="E229" s="3"/>
      <c r="F229" s="6"/>
    </row>
    <row r="230" spans="1:6" s="4" customFormat="1" ht="15.75" customHeight="1" x14ac:dyDescent="0.25">
      <c r="C230" s="7" t="s">
        <v>95</v>
      </c>
      <c r="D230" s="4" t="s">
        <v>9</v>
      </c>
      <c r="F230" s="6">
        <v>203404000</v>
      </c>
    </row>
    <row r="231" spans="1:6" s="4" customFormat="1" ht="15.75" customHeight="1" x14ac:dyDescent="0.25">
      <c r="B231" s="5" t="s">
        <v>109</v>
      </c>
      <c r="D231" s="4" t="s">
        <v>10</v>
      </c>
      <c r="F231" s="8">
        <v>12905000</v>
      </c>
    </row>
    <row r="232" spans="1:6" s="4" customFormat="1" ht="15.75" customHeight="1" x14ac:dyDescent="0.25">
      <c r="B232" s="22" t="s">
        <v>110</v>
      </c>
      <c r="C232" s="4" t="s">
        <v>12</v>
      </c>
      <c r="D232" s="3" t="s">
        <v>11</v>
      </c>
      <c r="E232" s="3"/>
      <c r="F232" s="9">
        <f>SUM(F230:F231)</f>
        <v>216309000</v>
      </c>
    </row>
    <row r="233" spans="1:6" s="4" customFormat="1" ht="15.75" customHeight="1" x14ac:dyDescent="0.25">
      <c r="C233" s="4" t="s">
        <v>96</v>
      </c>
      <c r="F233" s="6"/>
    </row>
    <row r="234" spans="1:6" s="4" customFormat="1" ht="15.75" customHeight="1" x14ac:dyDescent="0.25">
      <c r="D234" s="3" t="s">
        <v>97</v>
      </c>
      <c r="E234" s="3"/>
      <c r="F234" s="9"/>
    </row>
    <row r="235" spans="1:6" s="4" customFormat="1" ht="15.75" customHeight="1" x14ac:dyDescent="0.25">
      <c r="D235" s="4" t="s">
        <v>112</v>
      </c>
      <c r="F235" s="8">
        <v>44737000</v>
      </c>
    </row>
    <row r="236" spans="1:6" s="4" customFormat="1" ht="15.75" customHeight="1" x14ac:dyDescent="0.25">
      <c r="F236" s="6"/>
    </row>
    <row r="237" spans="1:6" s="4" customFormat="1" ht="15.75" customHeight="1" x14ac:dyDescent="0.25">
      <c r="D237" s="3" t="s">
        <v>16</v>
      </c>
      <c r="E237" s="3"/>
      <c r="F237" s="9">
        <f>+F235+F232</f>
        <v>261046000</v>
      </c>
    </row>
    <row r="238" spans="1:6" s="4" customFormat="1" ht="15.75" customHeight="1" x14ac:dyDescent="0.25">
      <c r="F238" s="6"/>
    </row>
    <row r="239" spans="1:6" s="4" customFormat="1" ht="15.75" customHeight="1" x14ac:dyDescent="0.25">
      <c r="C239" s="4" t="s">
        <v>17</v>
      </c>
      <c r="D239" s="3" t="s">
        <v>98</v>
      </c>
      <c r="E239" s="3"/>
      <c r="F239" s="6"/>
    </row>
    <row r="240" spans="1:6" s="4" customFormat="1" ht="15.75" customHeight="1" x14ac:dyDescent="0.25">
      <c r="C240" s="10">
        <v>1485</v>
      </c>
      <c r="D240" s="3" t="s">
        <v>99</v>
      </c>
      <c r="F240" s="6"/>
    </row>
    <row r="241" spans="1:6" s="4" customFormat="1" ht="15.75" customHeight="1" x14ac:dyDescent="0.25">
      <c r="C241" s="10"/>
      <c r="D241" s="4" t="s">
        <v>19</v>
      </c>
      <c r="F241" s="6">
        <v>2927000</v>
      </c>
    </row>
    <row r="242" spans="1:6" s="4" customFormat="1" ht="15.75" customHeight="1" x14ac:dyDescent="0.25">
      <c r="D242" s="4" t="s">
        <v>20</v>
      </c>
      <c r="F242" s="8">
        <v>3609000</v>
      </c>
    </row>
    <row r="243" spans="1:6" s="4" customFormat="1" ht="15.75" customHeight="1" x14ac:dyDescent="0.25">
      <c r="C243" s="4" t="s">
        <v>22</v>
      </c>
      <c r="D243" s="3" t="s">
        <v>21</v>
      </c>
      <c r="E243" s="3"/>
      <c r="F243" s="11">
        <f>SUM(F240:F242)</f>
        <v>6536000</v>
      </c>
    </row>
    <row r="244" spans="1:6" s="4" customFormat="1" ht="15.75" customHeight="1" x14ac:dyDescent="0.25">
      <c r="C244" s="4" t="s">
        <v>100</v>
      </c>
      <c r="F244" s="6"/>
    </row>
    <row r="245" spans="1:6" s="4" customFormat="1" ht="15.75" customHeight="1" x14ac:dyDescent="0.25">
      <c r="C245" s="10"/>
      <c r="D245" s="3" t="s">
        <v>101</v>
      </c>
      <c r="E245" s="3"/>
      <c r="F245" s="9">
        <f>SUM(F243,F237)</f>
        <v>267582000</v>
      </c>
    </row>
    <row r="246" spans="1:6" s="4" customFormat="1" ht="15.75" customHeight="1" thickBot="1" x14ac:dyDescent="0.3">
      <c r="A246" s="12"/>
      <c r="B246" s="12"/>
      <c r="C246" s="13"/>
      <c r="D246" s="14"/>
      <c r="E246" s="14"/>
      <c r="F246" s="15"/>
    </row>
    <row r="247" spans="1:6" s="4" customFormat="1" ht="15.75" customHeight="1" thickTop="1" x14ac:dyDescent="0.25">
      <c r="F247" s="6"/>
    </row>
    <row r="248" spans="1:6" s="4" customFormat="1" ht="15.75" customHeight="1" x14ac:dyDescent="0.25">
      <c r="F248" s="6"/>
    </row>
    <row r="249" spans="1:6" s="4" customFormat="1" ht="15.75" customHeight="1" x14ac:dyDescent="0.25">
      <c r="A249" s="3" t="s">
        <v>93</v>
      </c>
      <c r="B249" s="4" t="s">
        <v>94</v>
      </c>
      <c r="C249" s="5" t="s">
        <v>17</v>
      </c>
      <c r="D249" s="3" t="s">
        <v>8</v>
      </c>
      <c r="E249" s="3"/>
      <c r="F249" s="6"/>
    </row>
    <row r="250" spans="1:6" s="4" customFormat="1" ht="15.75" customHeight="1" x14ac:dyDescent="0.25">
      <c r="C250" s="7" t="s">
        <v>95</v>
      </c>
      <c r="D250" s="4" t="s">
        <v>9</v>
      </c>
      <c r="F250" s="6">
        <v>214110000</v>
      </c>
    </row>
    <row r="251" spans="1:6" s="4" customFormat="1" ht="15.75" customHeight="1" x14ac:dyDescent="0.25">
      <c r="B251" s="5" t="s">
        <v>107</v>
      </c>
      <c r="D251" s="4" t="s">
        <v>10</v>
      </c>
      <c r="F251" s="8">
        <v>13584000</v>
      </c>
    </row>
    <row r="252" spans="1:6" s="4" customFormat="1" ht="15.75" customHeight="1" x14ac:dyDescent="0.25">
      <c r="B252" s="22" t="s">
        <v>108</v>
      </c>
      <c r="C252" s="4" t="s">
        <v>12</v>
      </c>
      <c r="D252" s="3" t="s">
        <v>11</v>
      </c>
      <c r="E252" s="3"/>
      <c r="F252" s="9">
        <f>SUM(F250:F251)</f>
        <v>227694000</v>
      </c>
    </row>
    <row r="253" spans="1:6" s="4" customFormat="1" ht="15.75" customHeight="1" x14ac:dyDescent="0.25">
      <c r="C253" s="4" t="s">
        <v>96</v>
      </c>
      <c r="F253" s="6"/>
    </row>
    <row r="254" spans="1:6" s="4" customFormat="1" ht="15.75" customHeight="1" x14ac:dyDescent="0.25">
      <c r="D254" s="3" t="s">
        <v>97</v>
      </c>
      <c r="E254" s="3"/>
      <c r="F254" s="9"/>
    </row>
    <row r="255" spans="1:6" s="4" customFormat="1" ht="15.75" customHeight="1" x14ac:dyDescent="0.25">
      <c r="D255" s="4" t="s">
        <v>112</v>
      </c>
      <c r="F255" s="8">
        <v>44737000</v>
      </c>
    </row>
    <row r="256" spans="1:6" s="4" customFormat="1" ht="15.75" customHeight="1" x14ac:dyDescent="0.25">
      <c r="F256" s="6"/>
    </row>
    <row r="257" spans="1:6" s="4" customFormat="1" ht="15.75" customHeight="1" x14ac:dyDescent="0.25">
      <c r="D257" s="3" t="s">
        <v>16</v>
      </c>
      <c r="E257" s="3"/>
      <c r="F257" s="9">
        <f>+F255+F252</f>
        <v>272431000</v>
      </c>
    </row>
    <row r="258" spans="1:6" s="4" customFormat="1" ht="15.75" customHeight="1" x14ac:dyDescent="0.25">
      <c r="F258" s="6"/>
    </row>
    <row r="259" spans="1:6" s="4" customFormat="1" ht="15.75" customHeight="1" x14ac:dyDescent="0.25">
      <c r="C259" s="4" t="s">
        <v>17</v>
      </c>
      <c r="D259" s="3" t="s">
        <v>98</v>
      </c>
      <c r="E259" s="3"/>
      <c r="F259" s="6"/>
    </row>
    <row r="260" spans="1:6" s="4" customFormat="1" ht="15.75" customHeight="1" x14ac:dyDescent="0.25">
      <c r="C260" s="10">
        <v>1485</v>
      </c>
      <c r="D260" s="3" t="s">
        <v>99</v>
      </c>
      <c r="F260" s="6"/>
    </row>
    <row r="261" spans="1:6" s="4" customFormat="1" ht="15.75" customHeight="1" x14ac:dyDescent="0.25">
      <c r="C261" s="10"/>
      <c r="D261" s="4" t="s">
        <v>19</v>
      </c>
      <c r="F261" s="6">
        <v>2927000</v>
      </c>
    </row>
    <row r="262" spans="1:6" s="4" customFormat="1" ht="15.75" customHeight="1" x14ac:dyDescent="0.25">
      <c r="D262" s="4" t="s">
        <v>20</v>
      </c>
      <c r="F262" s="8">
        <v>3609000</v>
      </c>
    </row>
    <row r="263" spans="1:6" s="4" customFormat="1" ht="15.75" customHeight="1" x14ac:dyDescent="0.25">
      <c r="C263" s="4" t="s">
        <v>22</v>
      </c>
      <c r="D263" s="3" t="s">
        <v>21</v>
      </c>
      <c r="E263" s="3"/>
      <c r="F263" s="11">
        <f>SUM(F260:F262)</f>
        <v>6536000</v>
      </c>
    </row>
    <row r="264" spans="1:6" s="4" customFormat="1" ht="15.75" customHeight="1" x14ac:dyDescent="0.25">
      <c r="C264" s="4" t="s">
        <v>100</v>
      </c>
      <c r="F264" s="6"/>
    </row>
    <row r="265" spans="1:6" s="4" customFormat="1" ht="15.75" customHeight="1" x14ac:dyDescent="0.25">
      <c r="C265" s="10"/>
      <c r="D265" s="3" t="s">
        <v>101</v>
      </c>
      <c r="E265" s="3"/>
      <c r="F265" s="9">
        <f>+F263+F257</f>
        <v>278967000</v>
      </c>
    </row>
    <row r="266" spans="1:6" s="4" customFormat="1" ht="15.75" customHeight="1" thickBot="1" x14ac:dyDescent="0.3">
      <c r="A266" s="12"/>
      <c r="B266" s="12"/>
      <c r="C266" s="13"/>
      <c r="D266" s="14"/>
      <c r="E266" s="14"/>
      <c r="F266" s="15"/>
    </row>
    <row r="267" spans="1:6" s="4" customFormat="1" ht="15.75" customHeight="1" thickTop="1" x14ac:dyDescent="0.25">
      <c r="C267" s="10"/>
      <c r="D267" s="3"/>
      <c r="E267" s="3"/>
      <c r="F267" s="9"/>
    </row>
    <row r="268" spans="1:6" s="4" customFormat="1" ht="15.75" customHeight="1" x14ac:dyDescent="0.25">
      <c r="A268" s="3" t="s">
        <v>5</v>
      </c>
      <c r="B268" s="4" t="s">
        <v>6</v>
      </c>
      <c r="C268" s="5" t="s">
        <v>17</v>
      </c>
      <c r="D268" s="3" t="s">
        <v>8</v>
      </c>
      <c r="E268" s="3"/>
      <c r="F268" s="6"/>
    </row>
    <row r="269" spans="1:6" s="4" customFormat="1" ht="15.75" customHeight="1" x14ac:dyDescent="0.25">
      <c r="C269" s="7">
        <v>2292</v>
      </c>
      <c r="D269" s="4" t="s">
        <v>9</v>
      </c>
      <c r="F269" s="6">
        <v>304449000</v>
      </c>
    </row>
    <row r="270" spans="1:6" s="4" customFormat="1" ht="15.75" customHeight="1" x14ac:dyDescent="0.25">
      <c r="D270" s="4" t="s">
        <v>10</v>
      </c>
      <c r="F270" s="8">
        <v>13623000</v>
      </c>
    </row>
    <row r="271" spans="1:6" s="4" customFormat="1" ht="15.75" customHeight="1" x14ac:dyDescent="0.25">
      <c r="C271" s="4" t="s">
        <v>12</v>
      </c>
      <c r="D271" s="3" t="s">
        <v>11</v>
      </c>
      <c r="E271" s="3"/>
      <c r="F271" s="9">
        <f>SUM(F269:F270)</f>
        <v>318072000</v>
      </c>
    </row>
    <row r="272" spans="1:6" s="4" customFormat="1" ht="15.75" customHeight="1" x14ac:dyDescent="0.25">
      <c r="C272" s="4" t="s">
        <v>13</v>
      </c>
      <c r="F272" s="6"/>
    </row>
    <row r="273" spans="1:6" s="4" customFormat="1" ht="15.75" customHeight="1" x14ac:dyDescent="0.25">
      <c r="D273" s="3" t="s">
        <v>14</v>
      </c>
      <c r="E273" s="3"/>
      <c r="F273" s="9"/>
    </row>
    <row r="274" spans="1:6" s="4" customFormat="1" ht="15.75" customHeight="1" x14ac:dyDescent="0.25">
      <c r="D274" s="4" t="s">
        <v>9</v>
      </c>
      <c r="F274" s="6">
        <v>15115000</v>
      </c>
    </row>
    <row r="275" spans="1:6" s="4" customFormat="1" ht="15.75" customHeight="1" x14ac:dyDescent="0.25">
      <c r="D275" s="4" t="s">
        <v>10</v>
      </c>
      <c r="F275" s="8">
        <v>676000</v>
      </c>
    </row>
    <row r="276" spans="1:6" s="4" customFormat="1" ht="15.75" customHeight="1" x14ac:dyDescent="0.25">
      <c r="D276" s="3" t="s">
        <v>15</v>
      </c>
      <c r="E276" s="3"/>
      <c r="F276" s="9">
        <f>SUM(F274:F275)</f>
        <v>15791000</v>
      </c>
    </row>
    <row r="277" spans="1:6" s="4" customFormat="1" ht="15.75" customHeight="1" x14ac:dyDescent="0.25">
      <c r="F277" s="6"/>
    </row>
    <row r="278" spans="1:6" s="4" customFormat="1" ht="15.75" customHeight="1" x14ac:dyDescent="0.25">
      <c r="D278" s="3" t="s">
        <v>16</v>
      </c>
      <c r="E278" s="3"/>
      <c r="F278" s="9">
        <f>SUM(F271,F276)</f>
        <v>333863000</v>
      </c>
    </row>
    <row r="279" spans="1:6" s="4" customFormat="1" ht="15.75" customHeight="1" x14ac:dyDescent="0.25">
      <c r="F279" s="6"/>
    </row>
    <row r="280" spans="1:6" s="4" customFormat="1" ht="15.75" customHeight="1" x14ac:dyDescent="0.25">
      <c r="C280" s="4" t="s">
        <v>17</v>
      </c>
      <c r="D280" s="3" t="s">
        <v>18</v>
      </c>
      <c r="E280" s="3"/>
      <c r="F280" s="6"/>
    </row>
    <row r="281" spans="1:6" s="4" customFormat="1" ht="15.75" customHeight="1" x14ac:dyDescent="0.25">
      <c r="C281" s="10">
        <v>2279</v>
      </c>
      <c r="D281" s="4" t="s">
        <v>19</v>
      </c>
      <c r="F281" s="6">
        <v>5706000</v>
      </c>
    </row>
    <row r="282" spans="1:6" s="4" customFormat="1" ht="15.75" customHeight="1" x14ac:dyDescent="0.25">
      <c r="D282" s="4" t="s">
        <v>20</v>
      </c>
      <c r="F282" s="8">
        <v>7430000</v>
      </c>
    </row>
    <row r="283" spans="1:6" s="4" customFormat="1" ht="15.75" customHeight="1" x14ac:dyDescent="0.25">
      <c r="C283" s="4" t="s">
        <v>22</v>
      </c>
      <c r="D283" s="3" t="s">
        <v>21</v>
      </c>
      <c r="E283" s="3"/>
      <c r="F283" s="11">
        <f>SUM(F281:F282)</f>
        <v>13136000</v>
      </c>
    </row>
    <row r="284" spans="1:6" s="4" customFormat="1" ht="15.75" customHeight="1" x14ac:dyDescent="0.25">
      <c r="C284" s="4" t="s">
        <v>88</v>
      </c>
      <c r="F284" s="6"/>
    </row>
    <row r="285" spans="1:6" s="4" customFormat="1" ht="15.75" customHeight="1" x14ac:dyDescent="0.25">
      <c r="C285" s="10"/>
      <c r="D285" s="3" t="s">
        <v>23</v>
      </c>
      <c r="E285" s="3"/>
      <c r="F285" s="9">
        <f>SUM(F283,F278)</f>
        <v>346999000</v>
      </c>
    </row>
    <row r="286" spans="1:6" s="4" customFormat="1" ht="15.75" customHeight="1" thickBot="1" x14ac:dyDescent="0.3">
      <c r="A286" s="12"/>
      <c r="B286" s="12"/>
      <c r="C286" s="13"/>
      <c r="D286" s="14"/>
      <c r="E286" s="14"/>
      <c r="F286" s="15"/>
    </row>
    <row r="287" spans="1:6" s="4" customFormat="1" ht="15.75" customHeight="1" thickTop="1" x14ac:dyDescent="0.25">
      <c r="F287" s="6"/>
    </row>
    <row r="288" spans="1:6" s="4" customFormat="1" ht="15.75" customHeight="1" thickBot="1" x14ac:dyDescent="0.3">
      <c r="A288" s="12"/>
      <c r="B288" s="12"/>
      <c r="C288" s="13"/>
      <c r="D288" s="14"/>
      <c r="E288" s="14"/>
      <c r="F288" s="15"/>
    </row>
    <row r="289" spans="1:6" s="4" customFormat="1" ht="15.75" customHeight="1" thickTop="1" x14ac:dyDescent="0.25">
      <c r="A289" s="3" t="s">
        <v>24</v>
      </c>
      <c r="B289" s="4" t="s">
        <v>6</v>
      </c>
      <c r="C289" s="5" t="s">
        <v>7</v>
      </c>
      <c r="D289" s="3" t="s">
        <v>8</v>
      </c>
      <c r="E289" s="3"/>
      <c r="F289" s="6"/>
    </row>
    <row r="290" spans="1:6" s="4" customFormat="1" ht="15.75" customHeight="1" x14ac:dyDescent="0.25">
      <c r="C290" s="7">
        <v>1040</v>
      </c>
      <c r="D290" s="4" t="s">
        <v>9</v>
      </c>
      <c r="F290" s="6">
        <v>304449000</v>
      </c>
    </row>
    <row r="291" spans="1:6" s="4" customFormat="1" ht="15.75" customHeight="1" x14ac:dyDescent="0.25">
      <c r="D291" s="4" t="s">
        <v>10</v>
      </c>
      <c r="F291" s="8">
        <v>13623000</v>
      </c>
    </row>
    <row r="292" spans="1:6" s="4" customFormat="1" ht="15.75" customHeight="1" x14ac:dyDescent="0.25">
      <c r="C292" s="4" t="s">
        <v>22</v>
      </c>
      <c r="D292" s="3" t="s">
        <v>11</v>
      </c>
      <c r="E292" s="3"/>
      <c r="F292" s="9">
        <f>SUM(F290:F291)</f>
        <v>318072000</v>
      </c>
    </row>
    <row r="293" spans="1:6" s="4" customFormat="1" ht="15.75" customHeight="1" x14ac:dyDescent="0.25">
      <c r="C293" s="4" t="s">
        <v>26</v>
      </c>
      <c r="F293" s="6"/>
    </row>
    <row r="294" spans="1:6" s="4" customFormat="1" ht="15.75" customHeight="1" x14ac:dyDescent="0.25">
      <c r="D294" s="3" t="s">
        <v>28</v>
      </c>
      <c r="E294" s="3"/>
      <c r="F294" s="6"/>
    </row>
    <row r="295" spans="1:6" s="4" customFormat="1" ht="15.75" customHeight="1" x14ac:dyDescent="0.25">
      <c r="D295" s="4" t="s">
        <v>9</v>
      </c>
      <c r="F295" s="6">
        <v>15115000</v>
      </c>
    </row>
    <row r="296" spans="1:6" s="4" customFormat="1" ht="15.75" customHeight="1" x14ac:dyDescent="0.25">
      <c r="D296" s="4" t="s">
        <v>10</v>
      </c>
      <c r="F296" s="8">
        <v>676000</v>
      </c>
    </row>
    <row r="297" spans="1:6" s="4" customFormat="1" ht="15.75" customHeight="1" x14ac:dyDescent="0.25">
      <c r="D297" s="3" t="s">
        <v>25</v>
      </c>
      <c r="E297" s="3"/>
      <c r="F297" s="9">
        <f>SUM(F295:F296)</f>
        <v>15791000</v>
      </c>
    </row>
    <row r="298" spans="1:6" s="4" customFormat="1" ht="15.75" customHeight="1" x14ac:dyDescent="0.25">
      <c r="F298" s="6"/>
    </row>
    <row r="299" spans="1:6" s="4" customFormat="1" ht="15.75" customHeight="1" x14ac:dyDescent="0.25">
      <c r="D299" s="3" t="s">
        <v>16</v>
      </c>
      <c r="E299" s="3"/>
      <c r="F299" s="9">
        <f>SUM(F297,F292)</f>
        <v>333863000</v>
      </c>
    </row>
    <row r="300" spans="1:6" s="4" customFormat="1" ht="15.75" customHeight="1" x14ac:dyDescent="0.25">
      <c r="F300" s="6"/>
    </row>
    <row r="301" spans="1:6" s="4" customFormat="1" ht="15.75" customHeight="1" x14ac:dyDescent="0.25">
      <c r="C301" s="4" t="s">
        <v>17</v>
      </c>
      <c r="D301" s="3" t="s">
        <v>18</v>
      </c>
      <c r="E301" s="3"/>
      <c r="F301" s="6"/>
    </row>
    <row r="302" spans="1:6" s="4" customFormat="1" ht="15.75" customHeight="1" x14ac:dyDescent="0.25">
      <c r="C302" s="7">
        <v>1416</v>
      </c>
      <c r="D302" s="4" t="s">
        <v>19</v>
      </c>
      <c r="F302" s="6">
        <v>6130000</v>
      </c>
    </row>
    <row r="303" spans="1:6" s="4" customFormat="1" ht="15.75" customHeight="1" x14ac:dyDescent="0.25">
      <c r="D303" s="4" t="s">
        <v>20</v>
      </c>
      <c r="F303" s="8">
        <v>7413000</v>
      </c>
    </row>
    <row r="304" spans="1:6" s="4" customFormat="1" ht="15.75" customHeight="1" x14ac:dyDescent="0.25">
      <c r="C304" s="4" t="s">
        <v>22</v>
      </c>
      <c r="D304" s="3" t="s">
        <v>21</v>
      </c>
      <c r="E304" s="3"/>
      <c r="F304" s="16">
        <f>SUM(F302:F303)</f>
        <v>13543000</v>
      </c>
    </row>
    <row r="305" spans="1:6" s="4" customFormat="1" ht="15.75" customHeight="1" x14ac:dyDescent="0.25">
      <c r="C305" s="4" t="s">
        <v>30</v>
      </c>
      <c r="F305" s="6"/>
    </row>
    <row r="306" spans="1:6" s="4" customFormat="1" ht="15.75" customHeight="1" x14ac:dyDescent="0.25">
      <c r="D306" s="3" t="s">
        <v>27</v>
      </c>
      <c r="E306" s="3"/>
      <c r="F306" s="9">
        <f>SUM(F304,F299)</f>
        <v>347406000</v>
      </c>
    </row>
    <row r="307" spans="1:6" s="4" customFormat="1" ht="15.75" customHeight="1" x14ac:dyDescent="0.25">
      <c r="F307" s="6"/>
    </row>
    <row r="308" spans="1:6" s="4" customFormat="1" ht="15.75" customHeight="1" x14ac:dyDescent="0.25">
      <c r="D308" s="3" t="s">
        <v>79</v>
      </c>
      <c r="E308" s="3"/>
      <c r="F308" s="6"/>
    </row>
    <row r="309" spans="1:6" s="4" customFormat="1" ht="15.75" customHeight="1" x14ac:dyDescent="0.25">
      <c r="D309" s="4" t="s">
        <v>9</v>
      </c>
      <c r="F309" s="6">
        <v>16246000</v>
      </c>
    </row>
    <row r="310" spans="1:6" s="4" customFormat="1" ht="15.75" customHeight="1" x14ac:dyDescent="0.25">
      <c r="D310" s="4" t="s">
        <v>10</v>
      </c>
      <c r="F310" s="8">
        <v>727000</v>
      </c>
    </row>
    <row r="311" spans="1:6" s="4" customFormat="1" ht="15.75" customHeight="1" x14ac:dyDescent="0.25">
      <c r="D311" s="3" t="s">
        <v>29</v>
      </c>
      <c r="E311" s="3"/>
      <c r="F311" s="16">
        <f>SUM(F309:F310)</f>
        <v>16973000</v>
      </c>
    </row>
    <row r="312" spans="1:6" s="4" customFormat="1" ht="15.75" customHeight="1" x14ac:dyDescent="0.25">
      <c r="D312" s="3"/>
      <c r="E312" s="3"/>
      <c r="F312" s="9"/>
    </row>
    <row r="313" spans="1:6" s="4" customFormat="1" ht="15.75" customHeight="1" x14ac:dyDescent="0.25">
      <c r="D313" s="3" t="s">
        <v>31</v>
      </c>
      <c r="E313" s="3"/>
      <c r="F313" s="9">
        <f>SUM(F311,F306)</f>
        <v>364379000</v>
      </c>
    </row>
    <row r="314" spans="1:6" s="4" customFormat="1" ht="15.75" customHeight="1" x14ac:dyDescent="0.25">
      <c r="A314" s="4" t="s">
        <v>80</v>
      </c>
      <c r="D314" s="3"/>
      <c r="E314" s="3"/>
      <c r="F314" s="9"/>
    </row>
    <row r="315" spans="1:6" s="4" customFormat="1" ht="15.75" customHeight="1" thickBot="1" x14ac:dyDescent="0.3">
      <c r="A315" s="12"/>
      <c r="B315" s="12"/>
      <c r="C315" s="12"/>
      <c r="D315" s="14"/>
      <c r="E315" s="14"/>
      <c r="F315" s="15"/>
    </row>
    <row r="316" spans="1:6" s="4" customFormat="1" ht="15.75" customHeight="1" thickTop="1" x14ac:dyDescent="0.25">
      <c r="D316" s="3"/>
      <c r="E316" s="3"/>
      <c r="F316" s="9"/>
    </row>
    <row r="317" spans="1:6" s="4" customFormat="1" ht="15.75" customHeight="1" x14ac:dyDescent="0.25">
      <c r="A317" s="3" t="s">
        <v>32</v>
      </c>
      <c r="B317" s="4" t="s">
        <v>6</v>
      </c>
      <c r="C317" s="4" t="s">
        <v>17</v>
      </c>
      <c r="D317" s="4" t="s">
        <v>36</v>
      </c>
      <c r="F317" s="6">
        <v>251404000</v>
      </c>
    </row>
    <row r="318" spans="1:6" s="4" customFormat="1" ht="15.75" customHeight="1" x14ac:dyDescent="0.25">
      <c r="A318" s="3" t="s">
        <v>91</v>
      </c>
      <c r="C318" s="7">
        <v>2313</v>
      </c>
      <c r="D318" s="4" t="s">
        <v>37</v>
      </c>
      <c r="F318" s="6">
        <v>24058000</v>
      </c>
    </row>
    <row r="319" spans="1:6" s="4" customFormat="1" ht="15.75" customHeight="1" x14ac:dyDescent="0.25">
      <c r="A319" s="4" t="s">
        <v>34</v>
      </c>
      <c r="D319" s="4" t="s">
        <v>38</v>
      </c>
      <c r="F319" s="6">
        <v>28561000</v>
      </c>
    </row>
    <row r="320" spans="1:6" s="4" customFormat="1" ht="15.75" customHeight="1" x14ac:dyDescent="0.25">
      <c r="A320" s="4" t="s">
        <v>35</v>
      </c>
      <c r="C320" s="4" t="s">
        <v>22</v>
      </c>
      <c r="D320" s="4" t="s">
        <v>39</v>
      </c>
      <c r="F320" s="6">
        <v>427000</v>
      </c>
    </row>
    <row r="321" spans="1:6" s="4" customFormat="1" ht="15.75" customHeight="1" x14ac:dyDescent="0.25">
      <c r="C321" s="4" t="s">
        <v>33</v>
      </c>
      <c r="D321" s="4" t="s">
        <v>10</v>
      </c>
      <c r="F321" s="6">
        <v>12317000</v>
      </c>
    </row>
    <row r="322" spans="1:6" s="4" customFormat="1" ht="15.75" customHeight="1" x14ac:dyDescent="0.25">
      <c r="D322" s="4" t="s">
        <v>40</v>
      </c>
      <c r="F322" s="8">
        <v>1305000</v>
      </c>
    </row>
    <row r="323" spans="1:6" s="4" customFormat="1" ht="15.75" customHeight="1" x14ac:dyDescent="0.25">
      <c r="D323" s="3" t="s">
        <v>11</v>
      </c>
      <c r="E323" s="3"/>
      <c r="F323" s="9">
        <f>SUM(F317:F322)</f>
        <v>318072000</v>
      </c>
    </row>
    <row r="324" spans="1:6" s="4" customFormat="1" ht="15.75" customHeight="1" x14ac:dyDescent="0.25">
      <c r="F324" s="6"/>
    </row>
    <row r="325" spans="1:6" s="4" customFormat="1" ht="15.75" customHeight="1" x14ac:dyDescent="0.25">
      <c r="C325" s="4" t="s">
        <v>42</v>
      </c>
      <c r="D325" s="3" t="s">
        <v>81</v>
      </c>
      <c r="E325" s="3"/>
      <c r="F325" s="6"/>
    </row>
    <row r="326" spans="1:6" s="4" customFormat="1" ht="15.75" customHeight="1" x14ac:dyDescent="0.25">
      <c r="C326" s="7">
        <v>1389</v>
      </c>
      <c r="D326" s="4" t="s">
        <v>19</v>
      </c>
      <c r="F326" s="6">
        <v>6174000</v>
      </c>
    </row>
    <row r="327" spans="1:6" s="4" customFormat="1" ht="15.75" customHeight="1" x14ac:dyDescent="0.25">
      <c r="D327" s="4" t="s">
        <v>20</v>
      </c>
      <c r="F327" s="8">
        <v>7367000</v>
      </c>
    </row>
    <row r="328" spans="1:6" s="4" customFormat="1" ht="15.75" customHeight="1" x14ac:dyDescent="0.25">
      <c r="C328" s="4" t="s">
        <v>22</v>
      </c>
      <c r="D328" s="3" t="s">
        <v>21</v>
      </c>
      <c r="E328" s="3"/>
      <c r="F328" s="9">
        <f>SUM(F326:F327)</f>
        <v>13541000</v>
      </c>
    </row>
    <row r="329" spans="1:6" s="4" customFormat="1" ht="15.75" customHeight="1" x14ac:dyDescent="0.25">
      <c r="C329" s="4" t="s">
        <v>43</v>
      </c>
      <c r="F329" s="6"/>
    </row>
    <row r="330" spans="1:6" s="4" customFormat="1" ht="15.75" customHeight="1" x14ac:dyDescent="0.25">
      <c r="D330" s="3" t="s">
        <v>44</v>
      </c>
      <c r="E330" s="3"/>
      <c r="F330" s="9">
        <f>SUM(F328,F323)</f>
        <v>331613000</v>
      </c>
    </row>
    <row r="331" spans="1:6" s="4" customFormat="1" ht="15.75" customHeight="1" thickBot="1" x14ac:dyDescent="0.3">
      <c r="A331" s="12"/>
      <c r="B331" s="12"/>
      <c r="C331" s="12"/>
      <c r="D331" s="14"/>
      <c r="E331" s="14"/>
      <c r="F331" s="15"/>
    </row>
    <row r="332" spans="1:6" s="4" customFormat="1" ht="15.75" customHeight="1" thickTop="1" x14ac:dyDescent="0.25">
      <c r="F332" s="6"/>
    </row>
    <row r="333" spans="1:6" s="4" customFormat="1" ht="15.75" customHeight="1" thickBot="1" x14ac:dyDescent="0.3">
      <c r="A333" s="12"/>
      <c r="B333" s="12"/>
      <c r="C333" s="13"/>
      <c r="D333" s="14"/>
      <c r="E333" s="14"/>
      <c r="F333" s="15"/>
    </row>
    <row r="334" spans="1:6" s="4" customFormat="1" ht="15.75" customHeight="1" thickTop="1" x14ac:dyDescent="0.25">
      <c r="A334" s="3" t="s">
        <v>32</v>
      </c>
      <c r="B334" s="4" t="s">
        <v>6</v>
      </c>
      <c r="C334" s="4" t="s">
        <v>17</v>
      </c>
      <c r="D334" s="4" t="s">
        <v>36</v>
      </c>
      <c r="F334" s="6">
        <v>267451000</v>
      </c>
    </row>
    <row r="335" spans="1:6" s="4" customFormat="1" ht="15.75" customHeight="1" x14ac:dyDescent="0.25">
      <c r="A335" s="3" t="s">
        <v>45</v>
      </c>
      <c r="C335" s="7">
        <v>2313</v>
      </c>
      <c r="D335" s="4" t="s">
        <v>37</v>
      </c>
      <c r="F335" s="6">
        <v>25594000</v>
      </c>
    </row>
    <row r="336" spans="1:6" s="4" customFormat="1" ht="15.75" customHeight="1" x14ac:dyDescent="0.25">
      <c r="D336" s="4" t="s">
        <v>38</v>
      </c>
      <c r="F336" s="6">
        <v>30384000</v>
      </c>
    </row>
    <row r="337" spans="1:6" s="4" customFormat="1" ht="15.75" customHeight="1" x14ac:dyDescent="0.25">
      <c r="C337" s="4" t="s">
        <v>22</v>
      </c>
      <c r="D337" s="4" t="s">
        <v>39</v>
      </c>
      <c r="F337" s="6">
        <v>454000</v>
      </c>
    </row>
    <row r="338" spans="1:6" s="4" customFormat="1" ht="15.75" customHeight="1" x14ac:dyDescent="0.25">
      <c r="C338" s="4" t="s">
        <v>33</v>
      </c>
      <c r="D338" s="4" t="s">
        <v>10</v>
      </c>
      <c r="F338" s="6">
        <v>13103000</v>
      </c>
    </row>
    <row r="339" spans="1:6" s="4" customFormat="1" ht="15.75" customHeight="1" x14ac:dyDescent="0.25">
      <c r="D339" s="4" t="s">
        <v>40</v>
      </c>
      <c r="F339" s="8">
        <v>1389000</v>
      </c>
    </row>
    <row r="340" spans="1:6" s="4" customFormat="1" ht="15.75" customHeight="1" x14ac:dyDescent="0.25">
      <c r="D340" s="3" t="s">
        <v>11</v>
      </c>
      <c r="E340" s="3"/>
      <c r="F340" s="9">
        <f>SUM(F334:F339)</f>
        <v>338375000</v>
      </c>
    </row>
    <row r="341" spans="1:6" s="4" customFormat="1" ht="15.75" customHeight="1" x14ac:dyDescent="0.25">
      <c r="F341" s="6"/>
    </row>
    <row r="342" spans="1:6" s="4" customFormat="1" ht="15.75" customHeight="1" x14ac:dyDescent="0.25">
      <c r="C342" s="4" t="s">
        <v>42</v>
      </c>
      <c r="D342" s="3" t="s">
        <v>81</v>
      </c>
      <c r="E342" s="3"/>
      <c r="F342" s="6"/>
    </row>
    <row r="343" spans="1:6" s="4" customFormat="1" ht="15.75" customHeight="1" x14ac:dyDescent="0.25">
      <c r="C343" s="4" t="s">
        <v>46</v>
      </c>
      <c r="D343" s="4" t="s">
        <v>19</v>
      </c>
      <c r="F343" s="6">
        <v>6568000</v>
      </c>
    </row>
    <row r="344" spans="1:6" s="4" customFormat="1" ht="15.75" customHeight="1" x14ac:dyDescent="0.25">
      <c r="C344" s="4" t="s">
        <v>22</v>
      </c>
      <c r="D344" s="4" t="s">
        <v>20</v>
      </c>
      <c r="F344" s="8">
        <v>7839000</v>
      </c>
    </row>
    <row r="345" spans="1:6" s="4" customFormat="1" ht="15.75" customHeight="1" x14ac:dyDescent="0.25">
      <c r="C345" s="4" t="s">
        <v>43</v>
      </c>
      <c r="D345" s="3" t="s">
        <v>21</v>
      </c>
      <c r="E345" s="3"/>
      <c r="F345" s="9">
        <f>SUM(F343:F344)</f>
        <v>14407000</v>
      </c>
    </row>
    <row r="346" spans="1:6" s="4" customFormat="1" ht="15.75" customHeight="1" x14ac:dyDescent="0.25">
      <c r="F346" s="6"/>
    </row>
    <row r="347" spans="1:6" s="4" customFormat="1" ht="15.75" customHeight="1" x14ac:dyDescent="0.25">
      <c r="D347" s="3" t="s">
        <v>44</v>
      </c>
      <c r="E347" s="3"/>
      <c r="F347" s="9">
        <f>SUM(F345,F340)</f>
        <v>352782000</v>
      </c>
    </row>
    <row r="348" spans="1:6" s="4" customFormat="1" ht="15.75" customHeight="1" x14ac:dyDescent="0.25">
      <c r="D348" s="3"/>
      <c r="E348" s="3"/>
      <c r="F348" s="9"/>
    </row>
    <row r="349" spans="1:6" s="4" customFormat="1" ht="15.75" customHeight="1" x14ac:dyDescent="0.25">
      <c r="A349" s="4" t="s">
        <v>82</v>
      </c>
      <c r="D349" s="3"/>
      <c r="E349" s="3"/>
      <c r="F349" s="9"/>
    </row>
    <row r="350" spans="1:6" s="4" customFormat="1" ht="15.75" customHeight="1" thickBot="1" x14ac:dyDescent="0.3">
      <c r="A350" s="12"/>
      <c r="B350" s="12"/>
      <c r="C350" s="12"/>
      <c r="D350" s="14"/>
      <c r="E350" s="14"/>
      <c r="F350" s="15"/>
    </row>
    <row r="351" spans="1:6" s="4" customFormat="1" ht="15.75" customHeight="1" thickTop="1" x14ac:dyDescent="0.25">
      <c r="D351" s="3"/>
      <c r="E351" s="3"/>
      <c r="F351" s="9"/>
    </row>
    <row r="352" spans="1:6" s="4" customFormat="1" ht="15.75" customHeight="1" x14ac:dyDescent="0.25">
      <c r="A352" s="3" t="s">
        <v>57</v>
      </c>
      <c r="B352" s="4" t="s">
        <v>6</v>
      </c>
      <c r="C352" s="4" t="s">
        <v>42</v>
      </c>
      <c r="D352" s="4" t="s">
        <v>36</v>
      </c>
      <c r="F352" s="6">
        <v>263499000</v>
      </c>
    </row>
    <row r="353" spans="1:6" s="4" customFormat="1" ht="15.75" customHeight="1" x14ac:dyDescent="0.25">
      <c r="C353" s="7">
        <v>929</v>
      </c>
      <c r="D353" s="4" t="s">
        <v>37</v>
      </c>
      <c r="F353" s="6">
        <v>25595000</v>
      </c>
    </row>
    <row r="354" spans="1:6" s="4" customFormat="1" ht="15.75" customHeight="1" x14ac:dyDescent="0.25">
      <c r="D354" s="4" t="s">
        <v>38</v>
      </c>
      <c r="F354" s="6">
        <v>30384000</v>
      </c>
    </row>
    <row r="355" spans="1:6" s="4" customFormat="1" ht="15.75" customHeight="1" x14ac:dyDescent="0.25">
      <c r="C355" s="4" t="s">
        <v>22</v>
      </c>
      <c r="D355" s="4" t="s">
        <v>39</v>
      </c>
      <c r="F355" s="6">
        <v>454000</v>
      </c>
    </row>
    <row r="356" spans="1:6" s="4" customFormat="1" ht="15.75" customHeight="1" x14ac:dyDescent="0.25">
      <c r="C356" s="4" t="s">
        <v>47</v>
      </c>
      <c r="D356" s="4" t="s">
        <v>10</v>
      </c>
      <c r="F356" s="6">
        <v>12909000</v>
      </c>
    </row>
    <row r="357" spans="1:6" s="4" customFormat="1" ht="15.75" customHeight="1" x14ac:dyDescent="0.25">
      <c r="D357" s="4" t="s">
        <v>40</v>
      </c>
      <c r="F357" s="6">
        <v>1389000</v>
      </c>
    </row>
    <row r="358" spans="1:6" s="4" customFormat="1" ht="15.75" customHeight="1" x14ac:dyDescent="0.25">
      <c r="D358" s="3" t="s">
        <v>41</v>
      </c>
      <c r="E358" s="3"/>
      <c r="F358" s="9">
        <f>SUM(F352:F357)</f>
        <v>334230000</v>
      </c>
    </row>
    <row r="359" spans="1:6" s="4" customFormat="1" ht="15.75" customHeight="1" x14ac:dyDescent="0.25">
      <c r="F359" s="6"/>
    </row>
    <row r="360" spans="1:6" s="4" customFormat="1" ht="15.75" customHeight="1" x14ac:dyDescent="0.25">
      <c r="A360" s="17"/>
      <c r="B360" s="17"/>
      <c r="C360" s="4" t="s">
        <v>17</v>
      </c>
      <c r="D360" s="3" t="s">
        <v>81</v>
      </c>
      <c r="E360" s="3"/>
      <c r="F360" s="18"/>
    </row>
    <row r="361" spans="1:6" s="4" customFormat="1" ht="15.75" customHeight="1" x14ac:dyDescent="0.25">
      <c r="A361" s="17"/>
      <c r="B361" s="17"/>
      <c r="C361" s="7" t="s">
        <v>83</v>
      </c>
      <c r="D361" s="4" t="s">
        <v>19</v>
      </c>
      <c r="F361" s="6">
        <v>6522000</v>
      </c>
    </row>
    <row r="362" spans="1:6" s="4" customFormat="1" ht="15.75" customHeight="1" x14ac:dyDescent="0.25">
      <c r="A362" s="17"/>
      <c r="B362" s="17"/>
      <c r="C362" s="17"/>
      <c r="D362" s="4" t="s">
        <v>20</v>
      </c>
      <c r="F362" s="6">
        <v>7973000</v>
      </c>
    </row>
    <row r="363" spans="1:6" s="4" customFormat="1" ht="15.75" customHeight="1" x14ac:dyDescent="0.25">
      <c r="C363" s="4" t="s">
        <v>22</v>
      </c>
      <c r="D363" s="3" t="s">
        <v>21</v>
      </c>
      <c r="E363" s="3"/>
      <c r="F363" s="9">
        <f>SUM(F361:F362)</f>
        <v>14495000</v>
      </c>
    </row>
    <row r="364" spans="1:6" s="4" customFormat="1" ht="15.75" customHeight="1" x14ac:dyDescent="0.25">
      <c r="C364" s="4" t="s">
        <v>48</v>
      </c>
      <c r="F364" s="6"/>
    </row>
    <row r="365" spans="1:6" s="4" customFormat="1" ht="15.75" customHeight="1" x14ac:dyDescent="0.25">
      <c r="D365" s="3" t="s">
        <v>44</v>
      </c>
      <c r="E365" s="3"/>
      <c r="F365" s="9">
        <f>SUM(F358,F363)</f>
        <v>348725000</v>
      </c>
    </row>
    <row r="366" spans="1:6" s="4" customFormat="1" ht="15.75" customHeight="1" x14ac:dyDescent="0.25">
      <c r="D366" s="3"/>
      <c r="E366" s="3"/>
      <c r="F366" s="9"/>
    </row>
    <row r="367" spans="1:6" s="4" customFormat="1" ht="15.75" customHeight="1" x14ac:dyDescent="0.25">
      <c r="A367" s="38" t="s">
        <v>84</v>
      </c>
      <c r="B367" s="38"/>
      <c r="C367" s="38"/>
      <c r="D367" s="38"/>
      <c r="E367" s="38"/>
      <c r="F367" s="38"/>
    </row>
    <row r="368" spans="1:6" s="4" customFormat="1" ht="15.75" customHeight="1" thickBot="1" x14ac:dyDescent="0.3">
      <c r="A368" s="12"/>
      <c r="B368" s="12"/>
      <c r="C368" s="12"/>
      <c r="D368" s="12"/>
      <c r="E368" s="12"/>
      <c r="F368" s="19"/>
    </row>
    <row r="369" spans="1:6" s="4" customFormat="1" ht="15.75" customHeight="1" thickTop="1" thickBot="1" x14ac:dyDescent="0.3">
      <c r="A369" s="12"/>
      <c r="B369" s="12"/>
      <c r="C369" s="13"/>
      <c r="D369" s="14"/>
      <c r="E369" s="14"/>
      <c r="F369" s="15"/>
    </row>
    <row r="370" spans="1:6" s="4" customFormat="1" ht="15.75" customHeight="1" thickTop="1" x14ac:dyDescent="0.25">
      <c r="A370" s="3" t="s">
        <v>49</v>
      </c>
      <c r="B370" s="4" t="s">
        <v>6</v>
      </c>
      <c r="C370" s="4" t="s">
        <v>17</v>
      </c>
      <c r="D370" s="4" t="s">
        <v>36</v>
      </c>
      <c r="F370" s="6">
        <v>258332000</v>
      </c>
    </row>
    <row r="371" spans="1:6" s="4" customFormat="1" ht="15.75" customHeight="1" x14ac:dyDescent="0.25">
      <c r="C371" s="7">
        <v>2504</v>
      </c>
      <c r="D371" s="4" t="s">
        <v>37</v>
      </c>
      <c r="F371" s="6">
        <v>25094000</v>
      </c>
    </row>
    <row r="372" spans="1:6" s="4" customFormat="1" ht="15.75" customHeight="1" x14ac:dyDescent="0.25">
      <c r="D372" s="4" t="s">
        <v>38</v>
      </c>
      <c r="F372" s="6">
        <v>29787000</v>
      </c>
    </row>
    <row r="373" spans="1:6" s="4" customFormat="1" ht="15.75" customHeight="1" x14ac:dyDescent="0.25">
      <c r="D373" s="4" t="s">
        <v>39</v>
      </c>
      <c r="F373" s="6">
        <v>454000</v>
      </c>
    </row>
    <row r="374" spans="1:6" s="4" customFormat="1" ht="15.75" customHeight="1" x14ac:dyDescent="0.25">
      <c r="D374" s="4" t="s">
        <v>10</v>
      </c>
      <c r="F374" s="6">
        <v>12659000</v>
      </c>
    </row>
    <row r="375" spans="1:6" s="4" customFormat="1" ht="15.75" customHeight="1" x14ac:dyDescent="0.25">
      <c r="D375" s="4" t="s">
        <v>40</v>
      </c>
      <c r="F375" s="6">
        <v>1389000</v>
      </c>
    </row>
    <row r="376" spans="1:6" s="4" customFormat="1" ht="15.75" customHeight="1" x14ac:dyDescent="0.25">
      <c r="D376" s="3" t="s">
        <v>44</v>
      </c>
      <c r="E376" s="3"/>
      <c r="F376" s="9">
        <f>SUM(F370:F375)</f>
        <v>327715000</v>
      </c>
    </row>
    <row r="377" spans="1:6" s="4" customFormat="1" ht="15.75" customHeight="1" x14ac:dyDescent="0.25">
      <c r="F377" s="6"/>
    </row>
    <row r="378" spans="1:6" s="4" customFormat="1" ht="15.75" customHeight="1" x14ac:dyDescent="0.25">
      <c r="C378" s="4" t="s">
        <v>17</v>
      </c>
      <c r="D378" s="3" t="s">
        <v>18</v>
      </c>
      <c r="E378" s="3"/>
      <c r="F378" s="6"/>
    </row>
    <row r="379" spans="1:6" s="4" customFormat="1" ht="15.75" customHeight="1" x14ac:dyDescent="0.25">
      <c r="C379" s="7" t="s">
        <v>85</v>
      </c>
      <c r="D379" s="4" t="s">
        <v>50</v>
      </c>
      <c r="F379" s="6">
        <v>3295000</v>
      </c>
    </row>
    <row r="380" spans="1:6" s="4" customFormat="1" ht="15.75" customHeight="1" x14ac:dyDescent="0.25">
      <c r="D380" s="4" t="s">
        <v>51</v>
      </c>
      <c r="F380" s="6">
        <v>2260000</v>
      </c>
    </row>
    <row r="381" spans="1:6" s="4" customFormat="1" ht="15.75" customHeight="1" x14ac:dyDescent="0.25">
      <c r="D381" s="4" t="s">
        <v>52</v>
      </c>
      <c r="F381" s="6">
        <v>879000</v>
      </c>
    </row>
    <row r="382" spans="1:6" s="4" customFormat="1" ht="15.75" customHeight="1" x14ac:dyDescent="0.25">
      <c r="D382" s="4" t="s">
        <v>53</v>
      </c>
      <c r="F382" s="6">
        <v>3954000</v>
      </c>
    </row>
    <row r="383" spans="1:6" s="4" customFormat="1" ht="15.75" customHeight="1" x14ac:dyDescent="0.25">
      <c r="D383" s="4" t="s">
        <v>54</v>
      </c>
      <c r="F383" s="6">
        <v>2714000</v>
      </c>
    </row>
    <row r="384" spans="1:6" s="4" customFormat="1" ht="15.75" customHeight="1" x14ac:dyDescent="0.25">
      <c r="D384" s="4" t="s">
        <v>55</v>
      </c>
      <c r="F384" s="6">
        <v>1055000</v>
      </c>
    </row>
    <row r="385" spans="1:6" s="4" customFormat="1" ht="15.75" customHeight="1" x14ac:dyDescent="0.25">
      <c r="D385" s="3" t="s">
        <v>21</v>
      </c>
      <c r="E385" s="3"/>
      <c r="F385" s="9">
        <f>SUM(F379:F384)</f>
        <v>14157000</v>
      </c>
    </row>
    <row r="386" spans="1:6" s="4" customFormat="1" ht="15.75" customHeight="1" x14ac:dyDescent="0.25">
      <c r="F386" s="6"/>
    </row>
    <row r="387" spans="1:6" s="4" customFormat="1" ht="15.75" customHeight="1" x14ac:dyDescent="0.25">
      <c r="D387" s="3" t="s">
        <v>44</v>
      </c>
      <c r="E387" s="3"/>
      <c r="F387" s="9">
        <f>SUM(F385,F376)</f>
        <v>341872000</v>
      </c>
    </row>
    <row r="388" spans="1:6" s="4" customFormat="1" ht="15.75" customHeight="1" x14ac:dyDescent="0.25">
      <c r="D388" s="3"/>
      <c r="E388" s="3"/>
      <c r="F388" s="9"/>
    </row>
    <row r="389" spans="1:6" s="4" customFormat="1" ht="15.75" customHeight="1" x14ac:dyDescent="0.25">
      <c r="A389" s="38" t="s">
        <v>84</v>
      </c>
      <c r="B389" s="38"/>
      <c r="C389" s="38"/>
      <c r="D389" s="38"/>
      <c r="E389" s="38"/>
      <c r="F389" s="38"/>
    </row>
    <row r="390" spans="1:6" s="4" customFormat="1" ht="15.75" customHeight="1" thickBot="1" x14ac:dyDescent="0.3">
      <c r="A390" s="20"/>
      <c r="B390" s="20"/>
      <c r="C390" s="20"/>
      <c r="D390" s="20"/>
      <c r="E390" s="20"/>
      <c r="F390" s="21"/>
    </row>
    <row r="391" spans="1:6" s="4" customFormat="1" ht="15.75" customHeight="1" thickTop="1" x14ac:dyDescent="0.25">
      <c r="F391" s="6"/>
    </row>
    <row r="392" spans="1:6" s="4" customFormat="1" ht="15.75" customHeight="1" x14ac:dyDescent="0.25">
      <c r="A392" s="3" t="s">
        <v>56</v>
      </c>
      <c r="B392" s="4" t="s">
        <v>6</v>
      </c>
      <c r="C392" s="4" t="s">
        <v>17</v>
      </c>
      <c r="D392" s="4" t="s">
        <v>36</v>
      </c>
      <c r="F392" s="6">
        <v>247208000</v>
      </c>
    </row>
    <row r="393" spans="1:6" s="4" customFormat="1" ht="15.75" customHeight="1" x14ac:dyDescent="0.25">
      <c r="C393" s="7">
        <v>824</v>
      </c>
      <c r="D393" s="4" t="s">
        <v>37</v>
      </c>
      <c r="F393" s="6">
        <v>23094000</v>
      </c>
    </row>
    <row r="394" spans="1:6" s="4" customFormat="1" ht="15.75" customHeight="1" x14ac:dyDescent="0.25">
      <c r="D394" s="4" t="s">
        <v>38</v>
      </c>
      <c r="F394" s="6">
        <v>27787000</v>
      </c>
    </row>
    <row r="395" spans="1:6" s="4" customFormat="1" ht="15.75" customHeight="1" x14ac:dyDescent="0.25">
      <c r="D395" s="4" t="s">
        <v>39</v>
      </c>
      <c r="F395" s="6">
        <v>434000</v>
      </c>
    </row>
    <row r="396" spans="1:6" s="4" customFormat="1" ht="15.75" customHeight="1" x14ac:dyDescent="0.25">
      <c r="D396" s="4" t="s">
        <v>10</v>
      </c>
      <c r="F396" s="6">
        <v>12114000</v>
      </c>
    </row>
    <row r="397" spans="1:6" s="4" customFormat="1" ht="15.75" customHeight="1" x14ac:dyDescent="0.25">
      <c r="D397" s="4" t="s">
        <v>40</v>
      </c>
      <c r="F397" s="6">
        <v>1389000</v>
      </c>
    </row>
    <row r="398" spans="1:6" s="4" customFormat="1" ht="15.75" customHeight="1" x14ac:dyDescent="0.25">
      <c r="D398" s="3" t="s">
        <v>41</v>
      </c>
      <c r="E398" s="3"/>
      <c r="F398" s="9">
        <f>SUM(F392:F397)</f>
        <v>312026000</v>
      </c>
    </row>
    <row r="399" spans="1:6" s="4" customFormat="1" ht="15.75" customHeight="1" x14ac:dyDescent="0.25">
      <c r="F399" s="6"/>
    </row>
    <row r="400" spans="1:6" s="4" customFormat="1" ht="15.75" customHeight="1" x14ac:dyDescent="0.25">
      <c r="C400" s="4" t="s">
        <v>17</v>
      </c>
      <c r="D400" s="3" t="s">
        <v>81</v>
      </c>
      <c r="E400" s="3"/>
      <c r="F400" s="6"/>
    </row>
    <row r="401" spans="1:6" s="4" customFormat="1" ht="15.75" customHeight="1" x14ac:dyDescent="0.25">
      <c r="C401" s="7">
        <v>815</v>
      </c>
      <c r="D401" s="4" t="s">
        <v>50</v>
      </c>
      <c r="F401" s="6">
        <v>3185000</v>
      </c>
    </row>
    <row r="402" spans="1:6" s="4" customFormat="1" ht="15.75" customHeight="1" x14ac:dyDescent="0.25">
      <c r="D402" s="4" t="s">
        <v>51</v>
      </c>
      <c r="F402" s="6">
        <v>2185000</v>
      </c>
    </row>
    <row r="403" spans="1:6" s="4" customFormat="1" ht="15.75" customHeight="1" x14ac:dyDescent="0.25">
      <c r="D403" s="4" t="s">
        <v>52</v>
      </c>
      <c r="F403" s="6">
        <v>850000</v>
      </c>
    </row>
    <row r="404" spans="1:6" s="4" customFormat="1" ht="15.75" customHeight="1" x14ac:dyDescent="0.25">
      <c r="D404" s="4" t="s">
        <v>86</v>
      </c>
      <c r="F404" s="6">
        <v>3853000</v>
      </c>
    </row>
    <row r="405" spans="1:6" s="4" customFormat="1" ht="15.75" customHeight="1" x14ac:dyDescent="0.25">
      <c r="D405" s="4" t="s">
        <v>54</v>
      </c>
      <c r="F405" s="6">
        <v>2644000</v>
      </c>
    </row>
    <row r="406" spans="1:6" s="4" customFormat="1" ht="15.75" customHeight="1" x14ac:dyDescent="0.25">
      <c r="D406" s="4" t="s">
        <v>55</v>
      </c>
      <c r="F406" s="6">
        <v>1028000</v>
      </c>
    </row>
    <row r="407" spans="1:6" s="4" customFormat="1" ht="15.75" customHeight="1" x14ac:dyDescent="0.25">
      <c r="D407" s="3" t="s">
        <v>21</v>
      </c>
      <c r="E407" s="3"/>
      <c r="F407" s="9">
        <f>SUM(F401:F406)</f>
        <v>13745000</v>
      </c>
    </row>
    <row r="408" spans="1:6" s="4" customFormat="1" ht="15.75" customHeight="1" x14ac:dyDescent="0.25">
      <c r="F408" s="6"/>
    </row>
    <row r="409" spans="1:6" s="4" customFormat="1" ht="15.75" customHeight="1" x14ac:dyDescent="0.25">
      <c r="D409" s="3" t="s">
        <v>44</v>
      </c>
      <c r="E409" s="3"/>
      <c r="F409" s="9">
        <f>SUM(F407,F398)</f>
        <v>325771000</v>
      </c>
    </row>
    <row r="410" spans="1:6" s="4" customFormat="1" ht="15.75" customHeight="1" x14ac:dyDescent="0.25">
      <c r="D410" s="3"/>
      <c r="E410" s="3"/>
      <c r="F410" s="9"/>
    </row>
    <row r="411" spans="1:6" s="4" customFormat="1" ht="15.75" customHeight="1" x14ac:dyDescent="0.25">
      <c r="A411" s="38" t="s">
        <v>84</v>
      </c>
      <c r="B411" s="38"/>
      <c r="C411" s="38"/>
      <c r="D411" s="38"/>
      <c r="E411" s="38"/>
      <c r="F411" s="38"/>
    </row>
    <row r="412" spans="1:6" s="4" customFormat="1" ht="15.75" customHeight="1" thickBot="1" x14ac:dyDescent="0.3">
      <c r="A412" s="20"/>
      <c r="B412" s="20"/>
      <c r="C412" s="20"/>
      <c r="D412" s="20"/>
      <c r="E412" s="20"/>
      <c r="F412" s="21"/>
    </row>
    <row r="413" spans="1:6" s="4" customFormat="1" ht="15.75" customHeight="1" thickTop="1" x14ac:dyDescent="0.25">
      <c r="A413" s="31"/>
      <c r="B413" s="31"/>
      <c r="C413" s="31"/>
      <c r="D413" s="31"/>
      <c r="E413" s="31"/>
      <c r="F413" s="32"/>
    </row>
    <row r="414" spans="1:6" s="4" customFormat="1" ht="15.75" customHeight="1" thickBot="1" x14ac:dyDescent="0.3">
      <c r="A414" s="20"/>
      <c r="B414" s="20"/>
      <c r="C414" s="20"/>
      <c r="D414" s="20"/>
      <c r="E414" s="20"/>
      <c r="F414" s="21"/>
    </row>
    <row r="415" spans="1:6" s="4" customFormat="1" ht="15.75" customHeight="1" thickTop="1" x14ac:dyDescent="0.25">
      <c r="A415" s="3" t="s">
        <v>58</v>
      </c>
      <c r="B415" s="4" t="s">
        <v>6</v>
      </c>
      <c r="C415" s="4" t="s">
        <v>17</v>
      </c>
      <c r="D415" s="4" t="s">
        <v>36</v>
      </c>
      <c r="F415" s="6">
        <v>241178000</v>
      </c>
    </row>
    <row r="416" spans="1:6" s="4" customFormat="1" ht="15.75" customHeight="1" x14ac:dyDescent="0.25">
      <c r="C416" s="7">
        <v>2529</v>
      </c>
      <c r="D416" s="4" t="s">
        <v>59</v>
      </c>
      <c r="F416" s="6">
        <v>4829000</v>
      </c>
    </row>
    <row r="417" spans="1:6" s="4" customFormat="1" ht="15.75" customHeight="1" x14ac:dyDescent="0.25">
      <c r="D417" s="4" t="s">
        <v>60</v>
      </c>
      <c r="F417" s="6">
        <v>4829000</v>
      </c>
    </row>
    <row r="418" spans="1:6" s="4" customFormat="1" ht="15.75" customHeight="1" x14ac:dyDescent="0.25">
      <c r="D418" s="4" t="s">
        <v>61</v>
      </c>
      <c r="F418" s="6">
        <v>1878000</v>
      </c>
    </row>
    <row r="419" spans="1:6" s="4" customFormat="1" ht="15.75" customHeight="1" x14ac:dyDescent="0.25">
      <c r="D419" s="4" t="s">
        <v>37</v>
      </c>
      <c r="F419" s="6">
        <v>23094000</v>
      </c>
    </row>
    <row r="420" spans="1:6" s="4" customFormat="1" ht="15.75" customHeight="1" x14ac:dyDescent="0.25">
      <c r="D420" s="4" t="s">
        <v>38</v>
      </c>
      <c r="F420" s="6">
        <v>27787000</v>
      </c>
    </row>
    <row r="421" spans="1:6" s="4" customFormat="1" ht="15.75" customHeight="1" x14ac:dyDescent="0.25">
      <c r="D421" s="4" t="s">
        <v>39</v>
      </c>
      <c r="F421" s="6">
        <v>434000</v>
      </c>
    </row>
    <row r="422" spans="1:6" s="4" customFormat="1" ht="15.75" customHeight="1" x14ac:dyDescent="0.25">
      <c r="D422" s="4" t="s">
        <v>10</v>
      </c>
      <c r="F422" s="6">
        <v>11761000</v>
      </c>
    </row>
    <row r="423" spans="1:6" s="4" customFormat="1" ht="15.75" customHeight="1" x14ac:dyDescent="0.25">
      <c r="D423" s="4" t="s">
        <v>40</v>
      </c>
      <c r="F423" s="6">
        <v>1389000</v>
      </c>
    </row>
    <row r="424" spans="1:6" s="4" customFormat="1" ht="15.75" customHeight="1" x14ac:dyDescent="0.25">
      <c r="D424" s="3" t="s">
        <v>44</v>
      </c>
      <c r="E424" s="3"/>
      <c r="F424" s="9">
        <f>SUM(F415:F423)</f>
        <v>317179000</v>
      </c>
    </row>
    <row r="425" spans="1:6" s="4" customFormat="1" ht="15.75" customHeight="1" thickBot="1" x14ac:dyDescent="0.3">
      <c r="A425" s="12"/>
      <c r="B425" s="12"/>
      <c r="C425" s="12"/>
      <c r="D425" s="14"/>
      <c r="E425" s="14"/>
      <c r="F425" s="15"/>
    </row>
    <row r="426" spans="1:6" s="4" customFormat="1" ht="15.75" customHeight="1" thickTop="1" x14ac:dyDescent="0.25">
      <c r="F426" s="6"/>
    </row>
    <row r="427" spans="1:6" s="4" customFormat="1" ht="15.75" customHeight="1" x14ac:dyDescent="0.25">
      <c r="A427" s="3" t="s">
        <v>62</v>
      </c>
      <c r="B427" s="4" t="s">
        <v>6</v>
      </c>
      <c r="C427" s="4" t="s">
        <v>17</v>
      </c>
      <c r="D427" s="4" t="s">
        <v>36</v>
      </c>
      <c r="F427" s="6">
        <v>232508000</v>
      </c>
    </row>
    <row r="428" spans="1:6" s="4" customFormat="1" ht="15.75" customHeight="1" x14ac:dyDescent="0.25">
      <c r="C428" s="7">
        <v>1374</v>
      </c>
      <c r="D428" s="4" t="s">
        <v>59</v>
      </c>
      <c r="F428" s="6">
        <v>4793000</v>
      </c>
    </row>
    <row r="429" spans="1:6" s="4" customFormat="1" ht="15.75" customHeight="1" x14ac:dyDescent="0.25">
      <c r="C429" s="4" t="s">
        <v>87</v>
      </c>
      <c r="D429" s="4" t="s">
        <v>60</v>
      </c>
      <c r="F429" s="6">
        <v>4793000</v>
      </c>
    </row>
    <row r="430" spans="1:6" s="4" customFormat="1" ht="15.75" customHeight="1" x14ac:dyDescent="0.25">
      <c r="D430" s="4" t="s">
        <v>61</v>
      </c>
      <c r="F430" s="6">
        <v>1864000</v>
      </c>
    </row>
    <row r="431" spans="1:6" s="4" customFormat="1" ht="15.75" customHeight="1" x14ac:dyDescent="0.25">
      <c r="D431" s="4" t="s">
        <v>37</v>
      </c>
      <c r="F431" s="6">
        <v>22922000</v>
      </c>
    </row>
    <row r="432" spans="1:6" s="4" customFormat="1" ht="15.75" customHeight="1" x14ac:dyDescent="0.25">
      <c r="D432" s="4" t="s">
        <v>38</v>
      </c>
      <c r="F432" s="6">
        <v>27580000</v>
      </c>
    </row>
    <row r="433" spans="1:6" s="4" customFormat="1" ht="15.75" customHeight="1" x14ac:dyDescent="0.25">
      <c r="D433" s="4" t="s">
        <v>39</v>
      </c>
      <c r="F433" s="6">
        <v>332000</v>
      </c>
    </row>
    <row r="434" spans="1:6" s="4" customFormat="1" ht="15.75" customHeight="1" x14ac:dyDescent="0.25">
      <c r="D434" s="4" t="s">
        <v>10</v>
      </c>
      <c r="F434" s="6">
        <v>11673000</v>
      </c>
    </row>
    <row r="435" spans="1:6" s="4" customFormat="1" ht="15.75" customHeight="1" x14ac:dyDescent="0.25">
      <c r="D435" s="4" t="s">
        <v>40</v>
      </c>
      <c r="F435" s="6">
        <v>1379000</v>
      </c>
    </row>
    <row r="436" spans="1:6" s="4" customFormat="1" ht="15.75" customHeight="1" x14ac:dyDescent="0.25">
      <c r="D436" s="3" t="s">
        <v>44</v>
      </c>
      <c r="E436" s="3"/>
      <c r="F436" s="9">
        <f>SUM(F427:F435)</f>
        <v>307844000</v>
      </c>
    </row>
    <row r="437" spans="1:6" s="4" customFormat="1" ht="15.75" customHeight="1" thickBot="1" x14ac:dyDescent="0.3">
      <c r="A437" s="12"/>
      <c r="B437" s="12"/>
      <c r="C437" s="12"/>
      <c r="D437" s="14"/>
      <c r="E437" s="14"/>
      <c r="F437" s="15"/>
    </row>
    <row r="438" spans="1:6" s="4" customFormat="1" ht="15.75" customHeight="1" thickTop="1" x14ac:dyDescent="0.25">
      <c r="F438" s="6"/>
    </row>
    <row r="439" spans="1:6" s="4" customFormat="1" ht="15.75" customHeight="1" x14ac:dyDescent="0.25">
      <c r="A439" s="3" t="s">
        <v>63</v>
      </c>
      <c r="B439" s="4" t="s">
        <v>64</v>
      </c>
      <c r="C439" s="4" t="s">
        <v>17</v>
      </c>
      <c r="D439" s="4" t="s">
        <v>36</v>
      </c>
      <c r="F439" s="6">
        <v>239849000</v>
      </c>
    </row>
    <row r="440" spans="1:6" s="4" customFormat="1" ht="15.75" customHeight="1" x14ac:dyDescent="0.25">
      <c r="C440" s="7">
        <v>2490</v>
      </c>
      <c r="D440" s="4" t="s">
        <v>59</v>
      </c>
      <c r="F440" s="6">
        <v>4943000</v>
      </c>
    </row>
    <row r="441" spans="1:6" s="4" customFormat="1" ht="15.75" customHeight="1" x14ac:dyDescent="0.25">
      <c r="A441" s="3" t="s">
        <v>91</v>
      </c>
      <c r="B441" s="3"/>
      <c r="D441" s="4" t="s">
        <v>60</v>
      </c>
      <c r="F441" s="6">
        <v>4943000</v>
      </c>
    </row>
    <row r="442" spans="1:6" s="4" customFormat="1" ht="15.75" customHeight="1" x14ac:dyDescent="0.25">
      <c r="A442" s="4" t="s">
        <v>65</v>
      </c>
      <c r="D442" s="4" t="s">
        <v>61</v>
      </c>
      <c r="F442" s="6">
        <v>1924000</v>
      </c>
    </row>
    <row r="443" spans="1:6" s="4" customFormat="1" ht="15.75" customHeight="1" x14ac:dyDescent="0.25">
      <c r="A443" s="4" t="s">
        <v>66</v>
      </c>
      <c r="D443" s="4" t="s">
        <v>37</v>
      </c>
      <c r="F443" s="6">
        <v>23646000</v>
      </c>
    </row>
    <row r="444" spans="1:6" s="4" customFormat="1" ht="15.75" customHeight="1" x14ac:dyDescent="0.25">
      <c r="D444" s="4" t="s">
        <v>38</v>
      </c>
      <c r="F444" s="6">
        <v>27028000</v>
      </c>
    </row>
    <row r="445" spans="1:6" s="4" customFormat="1" ht="15.75" customHeight="1" x14ac:dyDescent="0.25">
      <c r="D445" s="4" t="s">
        <v>39</v>
      </c>
      <c r="F445" s="6">
        <v>341000</v>
      </c>
    </row>
    <row r="446" spans="1:6" s="4" customFormat="1" ht="15.75" customHeight="1" x14ac:dyDescent="0.25">
      <c r="D446" s="4" t="s">
        <v>10</v>
      </c>
      <c r="F446" s="6">
        <v>12042000</v>
      </c>
    </row>
    <row r="447" spans="1:6" s="4" customFormat="1" ht="15.75" customHeight="1" x14ac:dyDescent="0.25">
      <c r="D447" s="4" t="s">
        <v>40</v>
      </c>
      <c r="F447" s="6">
        <v>1424000</v>
      </c>
    </row>
    <row r="448" spans="1:6" s="4" customFormat="1" ht="15.75" customHeight="1" x14ac:dyDescent="0.25">
      <c r="D448" s="3" t="s">
        <v>44</v>
      </c>
      <c r="E448" s="3"/>
      <c r="F448" s="9">
        <f>SUM(F439:F447)</f>
        <v>316140000</v>
      </c>
    </row>
    <row r="449" spans="1:6" s="4" customFormat="1" ht="15.75" customHeight="1" thickBot="1" x14ac:dyDescent="0.3">
      <c r="A449" s="12"/>
      <c r="B449" s="12"/>
      <c r="C449" s="12"/>
      <c r="D449" s="14"/>
      <c r="E449" s="14"/>
      <c r="F449" s="15"/>
    </row>
    <row r="450" spans="1:6" s="4" customFormat="1" ht="15.75" customHeight="1" thickTop="1" x14ac:dyDescent="0.25">
      <c r="F450" s="6"/>
    </row>
    <row r="451" spans="1:6" s="4" customFormat="1" ht="15.75" customHeight="1" thickBot="1" x14ac:dyDescent="0.3">
      <c r="A451" s="20"/>
      <c r="B451" s="20"/>
      <c r="C451" s="20"/>
      <c r="D451" s="20"/>
      <c r="E451" s="20"/>
      <c r="F451" s="21"/>
    </row>
    <row r="452" spans="1:6" s="4" customFormat="1" ht="15.75" customHeight="1" thickTop="1" x14ac:dyDescent="0.25">
      <c r="A452" s="3" t="s">
        <v>63</v>
      </c>
      <c r="B452" s="4" t="s">
        <v>64</v>
      </c>
      <c r="C452" s="4" t="s">
        <v>17</v>
      </c>
      <c r="D452" s="4" t="s">
        <v>36</v>
      </c>
      <c r="F452" s="6">
        <v>244744000</v>
      </c>
    </row>
    <row r="453" spans="1:6" s="4" customFormat="1" ht="15.75" customHeight="1" x14ac:dyDescent="0.25">
      <c r="A453" s="3" t="s">
        <v>89</v>
      </c>
      <c r="C453" s="7">
        <v>2490</v>
      </c>
      <c r="D453" s="4" t="s">
        <v>59</v>
      </c>
      <c r="F453" s="6">
        <v>5044000</v>
      </c>
    </row>
    <row r="454" spans="1:6" s="4" customFormat="1" ht="15.75" customHeight="1" x14ac:dyDescent="0.25">
      <c r="A454" s="3" t="s">
        <v>67</v>
      </c>
      <c r="D454" s="4" t="s">
        <v>60</v>
      </c>
      <c r="F454" s="6">
        <v>5044000</v>
      </c>
    </row>
    <row r="455" spans="1:6" s="4" customFormat="1" ht="15.75" customHeight="1" x14ac:dyDescent="0.25">
      <c r="D455" s="4" t="s">
        <v>61</v>
      </c>
      <c r="F455" s="6">
        <v>1963000</v>
      </c>
    </row>
    <row r="456" spans="1:6" s="4" customFormat="1" ht="15.75" customHeight="1" x14ac:dyDescent="0.25">
      <c r="D456" s="4" t="s">
        <v>37</v>
      </c>
      <c r="F456" s="6">
        <v>24128000</v>
      </c>
    </row>
    <row r="457" spans="1:6" s="4" customFormat="1" ht="15.75" customHeight="1" x14ac:dyDescent="0.25">
      <c r="D457" s="4" t="s">
        <v>38</v>
      </c>
      <c r="F457" s="6">
        <v>27580000</v>
      </c>
    </row>
    <row r="458" spans="1:6" s="4" customFormat="1" ht="15.75" customHeight="1" x14ac:dyDescent="0.25">
      <c r="D458" s="4" t="s">
        <v>39</v>
      </c>
      <c r="F458" s="6">
        <v>348000</v>
      </c>
    </row>
    <row r="459" spans="1:6" s="4" customFormat="1" ht="15.75" customHeight="1" x14ac:dyDescent="0.25">
      <c r="D459" s="4" t="s">
        <v>10</v>
      </c>
      <c r="F459" s="6">
        <v>12288000</v>
      </c>
    </row>
    <row r="460" spans="1:6" s="4" customFormat="1" ht="15.75" customHeight="1" x14ac:dyDescent="0.25">
      <c r="D460" s="4" t="s">
        <v>40</v>
      </c>
      <c r="F460" s="6">
        <v>1453000</v>
      </c>
    </row>
    <row r="461" spans="1:6" s="4" customFormat="1" ht="15.75" customHeight="1" x14ac:dyDescent="0.25">
      <c r="D461" s="3" t="s">
        <v>44</v>
      </c>
      <c r="E461" s="3"/>
      <c r="F461" s="9">
        <f>SUM(F452:F460)</f>
        <v>322592000</v>
      </c>
    </row>
    <row r="462" spans="1:6" s="4" customFormat="1" ht="15.75" customHeight="1" thickBot="1" x14ac:dyDescent="0.3">
      <c r="A462" s="12"/>
      <c r="B462" s="12"/>
      <c r="C462" s="12"/>
      <c r="D462" s="14"/>
      <c r="E462" s="14"/>
      <c r="F462" s="15"/>
    </row>
    <row r="463" spans="1:6" s="4" customFormat="1" ht="15.75" customHeight="1" thickTop="1" x14ac:dyDescent="0.25">
      <c r="F463" s="6"/>
    </row>
    <row r="464" spans="1:6" s="4" customFormat="1" ht="15.75" customHeight="1" thickBot="1" x14ac:dyDescent="0.3">
      <c r="A464" s="20"/>
      <c r="B464" s="20"/>
      <c r="C464" s="20"/>
      <c r="D464" s="20"/>
      <c r="E464" s="20"/>
      <c r="F464" s="21"/>
    </row>
    <row r="465" spans="1:6" s="4" customFormat="1" ht="15.75" customHeight="1" thickTop="1" x14ac:dyDescent="0.25">
      <c r="A465" s="3" t="s">
        <v>68</v>
      </c>
      <c r="B465" s="4" t="s">
        <v>69</v>
      </c>
      <c r="C465" s="4" t="s">
        <v>17</v>
      </c>
      <c r="D465" s="4" t="s">
        <v>36</v>
      </c>
      <c r="F465" s="6">
        <v>242702000</v>
      </c>
    </row>
    <row r="466" spans="1:6" s="4" customFormat="1" ht="15.75" customHeight="1" x14ac:dyDescent="0.25">
      <c r="C466" s="7">
        <v>1214</v>
      </c>
      <c r="D466" s="4" t="s">
        <v>59</v>
      </c>
      <c r="F466" s="6">
        <v>4893000</v>
      </c>
    </row>
    <row r="467" spans="1:6" s="4" customFormat="1" ht="15.75" customHeight="1" x14ac:dyDescent="0.25">
      <c r="A467" s="3" t="s">
        <v>90</v>
      </c>
      <c r="D467" s="4" t="s">
        <v>60</v>
      </c>
      <c r="F467" s="6">
        <v>5151000</v>
      </c>
    </row>
    <row r="468" spans="1:6" s="4" customFormat="1" ht="15.75" customHeight="1" x14ac:dyDescent="0.25">
      <c r="A468" s="4" t="s">
        <v>70</v>
      </c>
      <c r="D468" s="4" t="s">
        <v>61</v>
      </c>
      <c r="F468" s="6">
        <v>2004000</v>
      </c>
    </row>
    <row r="469" spans="1:6" s="4" customFormat="1" ht="15.75" customHeight="1" x14ac:dyDescent="0.25">
      <c r="A469" s="4" t="s">
        <v>71</v>
      </c>
      <c r="D469" s="4" t="s">
        <v>37</v>
      </c>
      <c r="F469" s="6">
        <v>23478000</v>
      </c>
    </row>
    <row r="470" spans="1:6" s="4" customFormat="1" ht="15.75" customHeight="1" x14ac:dyDescent="0.25">
      <c r="D470" s="4" t="s">
        <v>38</v>
      </c>
      <c r="F470" s="6">
        <v>27003000</v>
      </c>
    </row>
    <row r="471" spans="1:6" s="4" customFormat="1" ht="15.75" customHeight="1" x14ac:dyDescent="0.25">
      <c r="D471" s="4" t="s">
        <v>39</v>
      </c>
      <c r="F471" s="6">
        <v>355000</v>
      </c>
    </row>
    <row r="472" spans="1:6" s="4" customFormat="1" ht="15.75" customHeight="1" x14ac:dyDescent="0.25">
      <c r="D472" s="4" t="s">
        <v>10</v>
      </c>
      <c r="F472" s="6">
        <v>12547000</v>
      </c>
    </row>
    <row r="473" spans="1:6" s="4" customFormat="1" ht="15.75" customHeight="1" x14ac:dyDescent="0.25">
      <c r="D473" s="4" t="s">
        <v>40</v>
      </c>
      <c r="F473" s="6">
        <v>1484000</v>
      </c>
    </row>
    <row r="474" spans="1:6" s="4" customFormat="1" ht="15.75" customHeight="1" x14ac:dyDescent="0.25">
      <c r="D474" s="4" t="s">
        <v>72</v>
      </c>
      <c r="F474" s="6">
        <v>5153000</v>
      </c>
    </row>
    <row r="475" spans="1:6" s="4" customFormat="1" ht="15.75" customHeight="1" x14ac:dyDescent="0.25">
      <c r="D475" s="3" t="s">
        <v>44</v>
      </c>
      <c r="E475" s="3"/>
      <c r="F475" s="9">
        <f>SUM(F465:F474)</f>
        <v>324770000</v>
      </c>
    </row>
    <row r="476" spans="1:6" s="4" customFormat="1" ht="15.75" customHeight="1" thickBot="1" x14ac:dyDescent="0.3">
      <c r="A476" s="12"/>
      <c r="B476" s="12"/>
      <c r="C476" s="12"/>
      <c r="D476" s="14"/>
      <c r="E476" s="14"/>
      <c r="F476" s="15"/>
    </row>
    <row r="477" spans="1:6" s="4" customFormat="1" ht="15.75" customHeight="1" thickTop="1" x14ac:dyDescent="0.25">
      <c r="F477" s="6"/>
    </row>
    <row r="478" spans="1:6" s="4" customFormat="1" ht="15.75" customHeight="1" x14ac:dyDescent="0.25">
      <c r="A478" s="3" t="s">
        <v>68</v>
      </c>
      <c r="B478" s="4" t="s">
        <v>69</v>
      </c>
      <c r="C478" s="4" t="s">
        <v>17</v>
      </c>
      <c r="D478" s="4" t="s">
        <v>36</v>
      </c>
      <c r="F478" s="6">
        <v>250208000</v>
      </c>
    </row>
    <row r="479" spans="1:6" s="4" customFormat="1" ht="15.75" customHeight="1" x14ac:dyDescent="0.25">
      <c r="A479" s="3" t="s">
        <v>92</v>
      </c>
      <c r="C479" s="7">
        <v>1214</v>
      </c>
      <c r="D479" s="4" t="s">
        <v>59</v>
      </c>
      <c r="F479" s="6">
        <v>5044000</v>
      </c>
    </row>
    <row r="480" spans="1:6" s="4" customFormat="1" ht="15.75" customHeight="1" x14ac:dyDescent="0.25">
      <c r="D480" s="4" t="s">
        <v>60</v>
      </c>
      <c r="F480" s="6">
        <v>5310000</v>
      </c>
    </row>
    <row r="481" spans="1:6" s="4" customFormat="1" ht="15.75" customHeight="1" x14ac:dyDescent="0.25">
      <c r="D481" s="4" t="s">
        <v>61</v>
      </c>
      <c r="F481" s="6">
        <v>2066000</v>
      </c>
    </row>
    <row r="482" spans="1:6" s="4" customFormat="1" ht="15.75" customHeight="1" x14ac:dyDescent="0.25">
      <c r="D482" s="4" t="s">
        <v>37</v>
      </c>
      <c r="F482" s="6">
        <v>24204000</v>
      </c>
    </row>
    <row r="483" spans="1:6" s="4" customFormat="1" ht="15.75" customHeight="1" x14ac:dyDescent="0.25">
      <c r="D483" s="4" t="s">
        <v>38</v>
      </c>
      <c r="F483" s="6">
        <v>27838000</v>
      </c>
    </row>
    <row r="484" spans="1:6" s="4" customFormat="1" ht="15.75" customHeight="1" x14ac:dyDescent="0.25">
      <c r="D484" s="4" t="s">
        <v>39</v>
      </c>
      <c r="F484" s="6">
        <v>366000</v>
      </c>
    </row>
    <row r="485" spans="1:6" s="4" customFormat="1" ht="15.75" customHeight="1" x14ac:dyDescent="0.25">
      <c r="D485" s="4" t="s">
        <v>10</v>
      </c>
      <c r="F485" s="6">
        <v>12935000</v>
      </c>
    </row>
    <row r="486" spans="1:6" s="4" customFormat="1" ht="15.75" customHeight="1" x14ac:dyDescent="0.25">
      <c r="D486" s="4" t="s">
        <v>40</v>
      </c>
      <c r="F486" s="6">
        <v>1530000</v>
      </c>
    </row>
    <row r="487" spans="1:6" s="4" customFormat="1" ht="15.75" customHeight="1" x14ac:dyDescent="0.25">
      <c r="D487" s="4" t="s">
        <v>72</v>
      </c>
      <c r="F487" s="6">
        <v>5312000</v>
      </c>
    </row>
    <row r="488" spans="1:6" s="4" customFormat="1" ht="15.75" customHeight="1" x14ac:dyDescent="0.25">
      <c r="D488" s="3" t="s">
        <v>44</v>
      </c>
      <c r="E488" s="3"/>
      <c r="F488" s="9">
        <f>SUM(F478:F487)</f>
        <v>334813000</v>
      </c>
    </row>
    <row r="489" spans="1:6" s="4" customFormat="1" ht="15.75" customHeight="1" thickBot="1" x14ac:dyDescent="0.3">
      <c r="A489" s="12"/>
      <c r="B489" s="12"/>
      <c r="C489" s="12"/>
      <c r="D489" s="14"/>
      <c r="E489" s="14"/>
      <c r="F489" s="15"/>
    </row>
    <row r="490" spans="1:6" s="4" customFormat="1" ht="15.75" customHeight="1" thickTop="1" x14ac:dyDescent="0.25">
      <c r="F490" s="6"/>
    </row>
    <row r="491" spans="1:6" s="4" customFormat="1" ht="15.75" customHeight="1" thickBot="1" x14ac:dyDescent="0.3">
      <c r="A491" s="12"/>
      <c r="B491" s="12"/>
      <c r="C491" s="12"/>
      <c r="D491" s="14"/>
      <c r="E491" s="14"/>
      <c r="F491" s="15"/>
    </row>
    <row r="492" spans="1:6" s="4" customFormat="1" ht="15.75" customHeight="1" thickTop="1" x14ac:dyDescent="0.25">
      <c r="A492" s="3" t="s">
        <v>73</v>
      </c>
      <c r="B492" s="4" t="s">
        <v>69</v>
      </c>
      <c r="C492" s="4" t="s">
        <v>17</v>
      </c>
      <c r="D492" s="4" t="s">
        <v>36</v>
      </c>
      <c r="F492" s="6">
        <v>242920000</v>
      </c>
    </row>
    <row r="493" spans="1:6" s="4" customFormat="1" ht="15.75" customHeight="1" x14ac:dyDescent="0.25">
      <c r="C493" s="7" t="s">
        <v>74</v>
      </c>
      <c r="D493" s="4" t="s">
        <v>59</v>
      </c>
      <c r="F493" s="6">
        <v>4897000</v>
      </c>
    </row>
    <row r="494" spans="1:6" s="4" customFormat="1" ht="15.75" customHeight="1" x14ac:dyDescent="0.25">
      <c r="D494" s="4" t="s">
        <v>60</v>
      </c>
      <c r="F494" s="6">
        <v>5155000</v>
      </c>
    </row>
    <row r="495" spans="1:6" s="4" customFormat="1" ht="15.75" customHeight="1" x14ac:dyDescent="0.25">
      <c r="D495" s="4" t="s">
        <v>61</v>
      </c>
      <c r="F495" s="6">
        <v>2006000</v>
      </c>
    </row>
    <row r="496" spans="1:6" s="4" customFormat="1" ht="15.75" customHeight="1" x14ac:dyDescent="0.25">
      <c r="D496" s="4" t="s">
        <v>37</v>
      </c>
      <c r="F496" s="6">
        <v>23499000</v>
      </c>
    </row>
    <row r="497" spans="1:6" s="4" customFormat="1" ht="15.75" customHeight="1" x14ac:dyDescent="0.25">
      <c r="D497" s="4" t="s">
        <v>38</v>
      </c>
      <c r="F497" s="6">
        <v>27029000</v>
      </c>
    </row>
    <row r="498" spans="1:6" s="4" customFormat="1" ht="15.75" customHeight="1" x14ac:dyDescent="0.25">
      <c r="D498" s="4" t="s">
        <v>39</v>
      </c>
      <c r="F498" s="6">
        <v>355000</v>
      </c>
    </row>
    <row r="499" spans="1:6" s="4" customFormat="1" ht="15.75" customHeight="1" x14ac:dyDescent="0.25">
      <c r="D499" s="4" t="s">
        <v>10</v>
      </c>
      <c r="F499" s="6">
        <v>14558000</v>
      </c>
    </row>
    <row r="500" spans="1:6" s="4" customFormat="1" ht="15.75" customHeight="1" x14ac:dyDescent="0.25">
      <c r="D500" s="4" t="s">
        <v>40</v>
      </c>
      <c r="F500" s="6">
        <v>1530000</v>
      </c>
    </row>
    <row r="501" spans="1:6" s="4" customFormat="1" ht="15.75" customHeight="1" x14ac:dyDescent="0.25">
      <c r="D501" s="4" t="s">
        <v>75</v>
      </c>
      <c r="F501" s="6">
        <v>4500000</v>
      </c>
    </row>
    <row r="502" spans="1:6" s="4" customFormat="1" ht="15.75" customHeight="1" x14ac:dyDescent="0.25">
      <c r="D502" s="4" t="s">
        <v>76</v>
      </c>
      <c r="F502" s="6">
        <v>5000000</v>
      </c>
    </row>
    <row r="503" spans="1:6" s="4" customFormat="1" ht="15.75" customHeight="1" x14ac:dyDescent="0.25">
      <c r="D503" s="4" t="s">
        <v>77</v>
      </c>
      <c r="F503" s="6">
        <v>500000</v>
      </c>
    </row>
    <row r="504" spans="1:6" s="4" customFormat="1" ht="15.75" customHeight="1" x14ac:dyDescent="0.25">
      <c r="D504" s="3" t="s">
        <v>44</v>
      </c>
      <c r="E504" s="3"/>
      <c r="F504" s="9">
        <f>SUM(F492:F503)</f>
        <v>331949000</v>
      </c>
    </row>
    <row r="505" spans="1:6" s="4" customFormat="1" ht="15.75" customHeight="1" thickBot="1" x14ac:dyDescent="0.3">
      <c r="A505" s="12"/>
      <c r="B505" s="12"/>
      <c r="C505" s="12"/>
      <c r="D505" s="14"/>
      <c r="E505" s="14"/>
      <c r="F505" s="15"/>
    </row>
    <row r="506" spans="1:6" s="4" customFormat="1" ht="15.75" customHeight="1" thickTop="1" x14ac:dyDescent="0.25">
      <c r="D506" s="3"/>
      <c r="E506" s="3"/>
      <c r="F506" s="9"/>
    </row>
  </sheetData>
  <mergeCells count="6">
    <mergeCell ref="A411:F411"/>
    <mergeCell ref="A1:F1"/>
    <mergeCell ref="A41:F41"/>
    <mergeCell ref="A2:F2"/>
    <mergeCell ref="A367:F367"/>
    <mergeCell ref="A389:F389"/>
  </mergeCells>
  <printOptions horizontalCentered="1" verticalCentered="1"/>
  <pageMargins left="0.25" right="0.25" top="0.25" bottom="0.25" header="0.3" footer="0.3"/>
  <pageSetup scale="93" fitToHeight="0" orientation="portrait" r:id="rId1"/>
  <rowBreaks count="6" manualBreakCount="6">
    <brk id="57" max="16383" man="1"/>
    <brk id="91" max="16383" man="1"/>
    <brk id="286" max="16383" man="1"/>
    <brk id="368" max="16383" man="1"/>
    <brk id="449" max="16383" man="1"/>
    <brk id="4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F49338301DC49A13A7F9F2DBA2864" ma:contentTypeVersion="19" ma:contentTypeDescription="Create a new document." ma:contentTypeScope="" ma:versionID="c7d5c3e787adaa72c4f76d694bafe9db">
  <xsd:schema xmlns:xsd="http://www.w3.org/2001/XMLSchema" xmlns:xs="http://www.w3.org/2001/XMLSchema" xmlns:p="http://schemas.microsoft.com/office/2006/metadata/properties" xmlns:ns2="7eb2f06b-dc40-4a1d-a912-6936e8ae30ab" xmlns:ns3="d2314190-be24-4928-970e-9ceb0d818122" targetNamespace="http://schemas.microsoft.com/office/2006/metadata/properties" ma:root="true" ma:fieldsID="9ef05766b2e6e38a65984349a88336e5" ns2:_="" ns3:_="">
    <xsd:import namespace="7eb2f06b-dc40-4a1d-a912-6936e8ae30ab"/>
    <xsd:import namespace="d2314190-be24-4928-970e-9ceb0d818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2f06b-dc40-4a1d-a912-6936e8ae3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14190-be24-4928-970e-9ceb0d8181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1e651d9-dc3e-4324-bf0b-66030fb76e27}" ma:internalName="TaxCatchAll" ma:showField="CatchAllData" ma:web="d2314190-be24-4928-970e-9ceb0d818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314190-be24-4928-970e-9ceb0d818122" xsi:nil="true"/>
    <lcf76f155ced4ddcb4097134ff3c332f xmlns="7eb2f06b-dc40-4a1d-a912-6936e8ae30a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B23AC-631F-489A-9028-A29622A40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2f06b-dc40-4a1d-a912-6936e8ae30ab"/>
    <ds:schemaRef ds:uri="d2314190-be24-4928-970e-9ceb0d818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3C1550-53E2-4DEB-944D-D22B2856ACD4}">
  <ds:schemaRefs>
    <ds:schemaRef ds:uri="http://purl.org/dc/elements/1.1/"/>
    <ds:schemaRef ds:uri="http://schemas.microsoft.com/office/2006/metadata/properties"/>
    <ds:schemaRef ds:uri="0699dad2-8be8-418e-b438-0d129b40a1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2314190-be24-4928-970e-9ceb0d818122"/>
    <ds:schemaRef ds:uri="http://www.w3.org/XML/1998/namespace"/>
    <ds:schemaRef ds:uri="http://purl.org/dc/dcmitype/"/>
    <ds:schemaRef ds:uri="7eb2f06b-dc40-4a1d-a912-6936e8ae30ab"/>
  </ds:schemaRefs>
</ds:datastoreItem>
</file>

<file path=customXml/itemProps3.xml><?xml version="1.0" encoding="utf-8"?>
<ds:datastoreItem xmlns:ds="http://schemas.openxmlformats.org/officeDocument/2006/customXml" ds:itemID="{9A534410-088D-465E-BEF8-8DE2B017368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Penn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jec33</dc:creator>
  <cp:lastModifiedBy>Smith, Daniel W</cp:lastModifiedBy>
  <cp:lastPrinted>2022-06-06T15:47:11Z</cp:lastPrinted>
  <dcterms:created xsi:type="dcterms:W3CDTF">2010-09-14T12:50:26Z</dcterms:created>
  <dcterms:modified xsi:type="dcterms:W3CDTF">2023-09-27T12:29:40Z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0x01010019EF49338301DC49A13A7F9F2DBA2864</vt:lpwstr>
  </property>
  <property fmtid="{D5CDD505-2E9C-101B-9397-08002B2CF9AE}" pid="3" name="Order">
    <vt:r8>7600</vt:r8>
  </property>
  <property fmtid="{D5CDD505-2E9C-101B-9397-08002B2CF9AE}" pid="4" name="MediaServiceImageTags">
    <vt:lpwstr/>
  </property>
</Properties>
</file>